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EdgarN\Documents\Orden de compra Dsoft\"/>
    </mc:Choice>
  </mc:AlternateContent>
  <workbookProtection workbookAlgorithmName="SHA-512" workbookHashValue="4+XAKZLsByRVWas8xkKdxoAZr34o/1ZAr9t/KNFZ5DI4RcV1j2DTHeEa091nEmGb8O97LrjnW/pCdp9XT2CNag==" workbookSaltValue="kCIpBHBp2E0SqwdexC/Qlw==" workbookSpinCount="100000" lockStructure="1"/>
  <bookViews>
    <workbookView xWindow="0" yWindow="0" windowWidth="28800" windowHeight="12435"/>
  </bookViews>
  <sheets>
    <sheet name="PEDIDO" sheetId="12" r:id="rId1"/>
    <sheet name="LISTA" sheetId="13" r:id="rId2"/>
    <sheet name="TimbresPorRFC" sheetId="14" r:id="rId3"/>
    <sheet name="Listas" sheetId="15" state="hidden" r:id="rId4"/>
  </sheets>
  <definedNames>
    <definedName name="_xlnm._FilterDatabase" localSheetId="1" hidden="1">LISTA!$B$2:$B$14</definedName>
    <definedName name="_xlnm.Print_Area" localSheetId="1">LISTA!$B$1:$C$30</definedName>
    <definedName name="_xlnm.Print_Area" localSheetId="0">PEDIDO!$B$1:$K$48</definedName>
    <definedName name="Cve_Art">LISTA!$B$2:$B$30</definedName>
    <definedName name="Desc_Art">LISTA!$A$2:$A$30</definedName>
    <definedName name="FormasPago">LISTA!#REF!</definedName>
    <definedName name="LISTA_OBS">LISTA!$B$1:$F$30</definedName>
    <definedName name="Lista_Precios">LISTA!$A$1:$F$53</definedName>
    <definedName name="LISTACLAVES">PEDIDO!$G$18:$G$22</definedName>
    <definedName name="ListaProductos">LISTA!$A$2:$A$53</definedName>
    <definedName name="ListaSistemas">Listas!$B$3:$B$4</definedName>
    <definedName name="Obs_Art">LISTA!$F$2:$F$30</definedName>
    <definedName name="Precio_Art">LISTA!$C$2:$C$30</definedName>
    <definedName name="TipoLicencia">Listas!$C$3:$C$4</definedName>
    <definedName name="TipoPago">FormasPago</definedName>
  </definedNames>
  <calcPr calcId="152511"/>
</workbook>
</file>

<file path=xl/calcChain.xml><?xml version="1.0" encoding="utf-8"?>
<calcChain xmlns="http://schemas.openxmlformats.org/spreadsheetml/2006/main">
  <c r="B25" i="12" l="1"/>
  <c r="F20" i="14" l="1"/>
  <c r="H22" i="12" l="1"/>
  <c r="H21" i="12"/>
  <c r="H20" i="12"/>
  <c r="H18" i="12"/>
  <c r="K18" i="12" s="1"/>
  <c r="H19" i="12"/>
  <c r="G18" i="12" l="1"/>
  <c r="G22" i="12" l="1"/>
  <c r="L22" i="12" s="1"/>
  <c r="G21" i="12"/>
  <c r="L21" i="12" s="1"/>
  <c r="G20" i="12"/>
  <c r="L20" i="12" s="1"/>
  <c r="G19" i="12"/>
  <c r="L19" i="12" s="1"/>
  <c r="K21" i="12"/>
  <c r="K20" i="12"/>
  <c r="K22" i="12"/>
  <c r="L18" i="12"/>
  <c r="K19" i="12"/>
  <c r="B23" i="12" l="1"/>
  <c r="K23" i="12"/>
  <c r="K24" i="12" l="1"/>
  <c r="K25" i="12" l="1"/>
  <c r="K26" i="12" s="1"/>
</calcChain>
</file>

<file path=xl/sharedStrings.xml><?xml version="1.0" encoding="utf-8"?>
<sst xmlns="http://schemas.openxmlformats.org/spreadsheetml/2006/main" count="179" uniqueCount="163">
  <si>
    <t>IMPORTE</t>
  </si>
  <si>
    <t>ESTADO</t>
  </si>
  <si>
    <t>TOTAL</t>
  </si>
  <si>
    <t>SUBTOTAL</t>
  </si>
  <si>
    <t>CLAVE</t>
  </si>
  <si>
    <t>IVA 16%</t>
  </si>
  <si>
    <t>CALLE</t>
  </si>
  <si>
    <t>COLONIA</t>
  </si>
  <si>
    <t>DELEG/MUNI.</t>
  </si>
  <si>
    <t>C.P.</t>
  </si>
  <si>
    <t>FECHA:</t>
  </si>
  <si>
    <t>PRECIO</t>
  </si>
  <si>
    <t>CONTACTO</t>
  </si>
  <si>
    <t>FAX</t>
  </si>
  <si>
    <t>14</t>
  </si>
  <si>
    <t>15</t>
  </si>
  <si>
    <t>DESCUENTO</t>
  </si>
  <si>
    <t>ACEPTO LAS CONSIDERACIONES DE ESTA ORDEN DE COMPRA</t>
  </si>
  <si>
    <t>E-MAIL'S</t>
  </si>
  <si>
    <t>17</t>
  </si>
  <si>
    <t>18</t>
  </si>
  <si>
    <t>19</t>
  </si>
  <si>
    <t>20</t>
  </si>
  <si>
    <t>21</t>
  </si>
  <si>
    <t>22</t>
  </si>
  <si>
    <t>23</t>
  </si>
  <si>
    <t>24</t>
  </si>
  <si>
    <t>CONSULTA (Update)</t>
  </si>
  <si>
    <t>27</t>
  </si>
  <si>
    <t>CONSULTA RED (Update)</t>
  </si>
  <si>
    <t>29</t>
  </si>
  <si>
    <t>CANTIDAD</t>
  </si>
  <si>
    <t>CONSULTA 1 Licencia  (Nuevo)</t>
  </si>
  <si>
    <t>OBSERVACIONES</t>
  </si>
  <si>
    <t>Timbres de 101 a 250</t>
  </si>
  <si>
    <t>Timbres de 251 a 500</t>
  </si>
  <si>
    <t>C/U</t>
  </si>
  <si>
    <t>Timbres de 501 a 1000</t>
  </si>
  <si>
    <t>Timbres de 1001 A 2500</t>
  </si>
  <si>
    <t>Timbres de 2501 A 5000</t>
  </si>
  <si>
    <t>Timbres de 5001 A 10000</t>
  </si>
  <si>
    <t>Timbres de 10001 en adelante</t>
  </si>
  <si>
    <t>FORMAS DE PAGO</t>
  </si>
  <si>
    <t>DESCRIPCIÓN</t>
  </si>
  <si>
    <t>AUDITOOL 13 Fijo 1 Licencia (Nuevo)</t>
  </si>
  <si>
    <t>AUDITOOL 13 Fijo 1 Licencia (Update)</t>
  </si>
  <si>
    <t>NUM. CLIENTE:</t>
  </si>
  <si>
    <t>RFC:</t>
  </si>
  <si>
    <t>RAZON SOCIAL:</t>
  </si>
  <si>
    <t>DOMICILIO FISCAL</t>
  </si>
  <si>
    <t>CONSULTA RED (Nuevo) 3 Licencias</t>
  </si>
  <si>
    <t>POLIZA DE SOPORTE TECNICO AudiTool 13 Profesional (1 año sin límite de eventos)</t>
  </si>
  <si>
    <t>ENLACE AudiTool 13</t>
  </si>
  <si>
    <t>AVISO DE PRIVACIDAD</t>
  </si>
  <si>
    <t>Haga clic aquí: www.dsoft.mx</t>
  </si>
  <si>
    <t>OBS</t>
  </si>
  <si>
    <t>DESPLIEGUE LA LISTA EN CADA FILA PARA SELECCIONAR SU PRODUCTO</t>
  </si>
  <si>
    <t>REQUEIERE AGREGAR LA CONFIGURACIÓN DE SQLExpress</t>
  </si>
  <si>
    <t>RFC</t>
  </si>
  <si>
    <t>Cantidad</t>
  </si>
  <si>
    <t>Total de Timbres Asignados</t>
  </si>
  <si>
    <t>TELÉFONOS</t>
  </si>
  <si>
    <t>Si usted no está de acuerdo en recibir información relacionada con nuestros productos, tales como: avisos de actualizaciones o promociones, envíe un correo electrónico a la siguiente dirección: privacidad@dsoft.mx, y recibirá una respuesta confirmando que ha sido dado de baja de nuestras listas de distribución de contenidos. Asimismo puede, a través del mismo correo, solicitar acceso, rectificación, cancelación u oponerse al uso de sus datos en nuestra base. Le informamos que previamente a que recabemos sus datos, le solicitamos nos otorgue su consentimiento expreso del presente aviso de privacidad.</t>
  </si>
  <si>
    <t>Nombre o razón social</t>
  </si>
  <si>
    <t>Distribución de timbres por RFC</t>
  </si>
  <si>
    <t>Esta relación solo es necesaria si en el detalle de la factura se ha agregado algún paquete de timbres</t>
  </si>
  <si>
    <t>POLIZA DE SOPORTE TECNICO AudiTool 13 Estándar (1 año o 10 eventos)</t>
  </si>
  <si>
    <t>DATOS DEL PAGO</t>
  </si>
  <si>
    <t>CONSIDERACIONES IMPORTANTES</t>
  </si>
  <si>
    <t>Especifique la distribución de Timbres en la hoja [TimbresPorRFC]</t>
  </si>
  <si>
    <t>Sistema</t>
  </si>
  <si>
    <t>Tipo</t>
  </si>
  <si>
    <t>FacTool</t>
  </si>
  <si>
    <t>NomiTool</t>
  </si>
  <si>
    <t>Uso Libre</t>
  </si>
  <si>
    <t>Licencia</t>
  </si>
  <si>
    <t>Descargue el formato del Manual para la firma de manifiestos de la siguiente liga:</t>
  </si>
  <si>
    <t>REQUISITO INDISPENSABLE</t>
  </si>
  <si>
    <t>Únicamente para aquellos RFC´s que por PRIMERA VEZ adquieren timbres.</t>
  </si>
  <si>
    <t>DSOFT, S.A. DE C.V., con domicilio en Cracovia No.72, Torre A, Oficina PO04, Col. San Ángel, Del. Álvaro Obregón, C.P. 01000, Cd. México, utilizará sus datos personales aquí recabados con la finalidad de (i) integrar su expediente como cliente; (ii) llevar a cabo la adquisición de los productos o servicios que comercializa la empresa; iii) recibir información relacionada con nuestros productos o servicios, tales como: actualizaciones, promociones o información de su interés relacionada con los mismos. Para mayor información acerca del tratamiento de sus datos y de los derechos que puede hacer valer, usted puede acceder a la versión completa del presente aviso de privacidad a través del  siguiente link:</t>
  </si>
  <si>
    <t>eComprobante XML Actualización</t>
  </si>
  <si>
    <t>eComprobante XML Licencia Nueva Red</t>
  </si>
  <si>
    <t>eComprobante XML Actualización Red</t>
  </si>
  <si>
    <t>eComprobante XML Licencia Micro Anual (3 Contribuyentes)</t>
  </si>
  <si>
    <t>eComprobante XML Licencia Anual</t>
  </si>
  <si>
    <t>Póliza de Soporte Técnico eComprobante XML (1 año o 20 Ticket´s)</t>
  </si>
  <si>
    <t>eComprobante XML Licencia Nueva</t>
  </si>
  <si>
    <t>AVISO IMPORTANTE PARA PAGO</t>
  </si>
  <si>
    <t xml:space="preserve">EN CASO DE DEPOSITAR EN LA CUENTA DE OPERADORA DSOFT, S.A. DE C.V., NO SE REALIZARÁ LA ENTREGA DE LOS PRODUCTOS SOLICITADOS. </t>
  </si>
  <si>
    <t>PARA SOLICITAR LA DEVOLUCIÓN EL TRÁMITE GENERARÁ UN COSTO ADMINISTRATIVO EQUIVALENTE AL 10% DEL TOTAL DEL PEDIDO, DICHA DEVOLUCIÓN TARDARÁ ENTRE 60 Y 90 DÍAS.</t>
  </si>
  <si>
    <t>POLIZA DE SOPORTE TECNICO Profesional Consulta  (1 año sin límite de eventos)</t>
  </si>
  <si>
    <t>POLIZA DE SOPORTE TECNICO Profesional NomiTool   (1 año sin límite de eventos)</t>
  </si>
  <si>
    <t>31</t>
  </si>
  <si>
    <t>33</t>
  </si>
  <si>
    <t>Póliza de Soporte Técnico eFactura XML (1 año o 20 Ticket´s)</t>
  </si>
  <si>
    <t>eFactura XML Licencia Nueva Red</t>
  </si>
  <si>
    <t>eFactura XML Licencia Adcional Versión en Red</t>
  </si>
  <si>
    <t>25</t>
  </si>
  <si>
    <t>26</t>
  </si>
  <si>
    <t>28</t>
  </si>
  <si>
    <t>30</t>
  </si>
  <si>
    <t>32</t>
  </si>
  <si>
    <t>34</t>
  </si>
  <si>
    <t>35</t>
  </si>
  <si>
    <t>36</t>
  </si>
  <si>
    <t>37</t>
  </si>
  <si>
    <t>38</t>
  </si>
  <si>
    <t>39</t>
  </si>
  <si>
    <t>40</t>
  </si>
  <si>
    <t>41</t>
  </si>
  <si>
    <t>42</t>
  </si>
  <si>
    <t>43</t>
  </si>
  <si>
    <t>Timbres de 50 a 100</t>
  </si>
  <si>
    <t>Cantidad minima por contribuyente 50</t>
  </si>
  <si>
    <t>http://dsoft.mx/public/descargas/otros/GuíaFirmaManifiestoInvoceOne.pdf</t>
  </si>
  <si>
    <t>eCierre XML Licencia Nueva (1 a 3 Contribuyentes)</t>
  </si>
  <si>
    <t>eCierre XML Licencia Update (1 a 3 Contribuyentes)</t>
  </si>
  <si>
    <t>eCierre XML Licencia Adicional Nueva (1 a 3 Contribuyentes)</t>
  </si>
  <si>
    <t>eCierre XML Licencia Adicional Update (1 a 3 Contribuyentes)</t>
  </si>
  <si>
    <t>eCierre XML Licencia Adicional Nueva (4 a 10 Contribuyentes)</t>
  </si>
  <si>
    <t>eCierre XML Licencia Adicional Update (4 a 10 Contribuyentes)</t>
  </si>
  <si>
    <t>eCierre XML Licencia Nueva (4 a 10 Contribuyentes)</t>
  </si>
  <si>
    <t>eCierre XML Licencia Update (4 a 10 Contribuyentes)</t>
  </si>
  <si>
    <t>eCierre XML Licencia Nueva (Ilimitada)</t>
  </si>
  <si>
    <t>eCierre XML Licencia Update (Ilimitada)</t>
  </si>
  <si>
    <t>eCierre XML Licencia Adicional Nueva (Ilimitada)</t>
  </si>
  <si>
    <t>eCierre XML Licencia Adicional Update (Ilimitada)</t>
  </si>
  <si>
    <t>45</t>
  </si>
  <si>
    <t>46</t>
  </si>
  <si>
    <t>47</t>
  </si>
  <si>
    <t>48</t>
  </si>
  <si>
    <t>49</t>
  </si>
  <si>
    <t>50</t>
  </si>
  <si>
    <t>51</t>
  </si>
  <si>
    <t>52</t>
  </si>
  <si>
    <t>53</t>
  </si>
  <si>
    <t>54</t>
  </si>
  <si>
    <t>55</t>
  </si>
  <si>
    <t>56</t>
  </si>
  <si>
    <t>eISSIF XML Versión Profesional</t>
  </si>
  <si>
    <t>eISSIF XML Versión Profesional Adicional</t>
  </si>
  <si>
    <t>57</t>
  </si>
  <si>
    <t>58</t>
  </si>
  <si>
    <t>59</t>
  </si>
  <si>
    <t>60</t>
  </si>
  <si>
    <t>eISSIF XML Versión Estandar</t>
  </si>
  <si>
    <t>eISSIF XML Versión Estandar Adicional</t>
  </si>
  <si>
    <t>ORDEN DE COMPRA 2018</t>
  </si>
  <si>
    <t>Toda cancelación o modificación  a la factura generada con los datos proporcionados en este documento causará una penalización del 10% del total de  la factura por concepto de gastos administrativos.</t>
  </si>
  <si>
    <t>eDictamen XML Licencia Micro Nueva (1 a 3 RFC)</t>
  </si>
  <si>
    <t>eDictamen XML Licencia Micro Actualización (1 a 3 RFC)</t>
  </si>
  <si>
    <t>eDictamen XML Licencia PYME Nueva (1 a 10 RFC)</t>
  </si>
  <si>
    <t>eDictamen XML Licencia PYME Actualización(1 a 10 RFC)</t>
  </si>
  <si>
    <t>eDictamen XML Licencia Profesional Nueva (RFC Ilimitados)</t>
  </si>
  <si>
    <t>eDictamen XML Licencia Profesional Actualización (RFC Ilimitados)</t>
  </si>
  <si>
    <t>61</t>
  </si>
  <si>
    <t>62</t>
  </si>
  <si>
    <t>63</t>
  </si>
  <si>
    <t>64</t>
  </si>
  <si>
    <t>65</t>
  </si>
  <si>
    <t>66</t>
  </si>
  <si>
    <t>eDictamen XML Licencia Profesional Licencia Adicional (RFC Ilimitados)</t>
  </si>
  <si>
    <t>67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</si>
</sst>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24" x14ac:knownFonts="1">
    <font>
      <sz val="10"/>
      <name val="Arial"/>
    </font>
    <font>
      <sz val="10"/>
      <name val="Arial"/>
      <family val="2"/>
    </font>
    <font>
      <u/>
      <sz val="10"/>
      <color indexed="12"/>
      <name val="Arial"/>
      <family val="2"/>
    </font>
    <font>
      <sz val="11"/>
      <name val="Comic Sans MS"/>
      <family val="4"/>
    </font>
    <font>
      <sz val="9"/>
      <name val="Cambria"/>
      <family val="1"/>
      <scheme val="major"/>
    </font>
    <font>
      <sz val="11"/>
      <name val="Cambria"/>
      <family val="1"/>
      <scheme val="major"/>
    </font>
    <font>
      <sz val="10"/>
      <name val="Cambria"/>
      <family val="1"/>
      <scheme val="major"/>
    </font>
    <font>
      <b/>
      <sz val="9"/>
      <color indexed="8"/>
      <name val="Calibri"/>
      <family val="2"/>
      <scheme val="minor"/>
    </font>
    <font>
      <b/>
      <sz val="9"/>
      <name val="Calibri"/>
      <family val="2"/>
      <scheme val="minor"/>
    </font>
    <font>
      <sz val="9"/>
      <name val="Calibri"/>
      <family val="2"/>
      <scheme val="minor"/>
    </font>
    <font>
      <b/>
      <sz val="9"/>
      <color indexed="9"/>
      <name val="Calibri"/>
      <family val="2"/>
      <scheme val="minor"/>
    </font>
    <font>
      <u/>
      <sz val="8"/>
      <color indexed="12"/>
      <name val="Calibri"/>
      <family val="2"/>
      <scheme val="minor"/>
    </font>
    <font>
      <sz val="8"/>
      <color rgb="FF000000"/>
      <name val="Tahoma"/>
      <family val="2"/>
    </font>
    <font>
      <sz val="14"/>
      <name val="Calibri"/>
      <family val="2"/>
      <scheme val="minor"/>
    </font>
    <font>
      <sz val="9"/>
      <color theme="0"/>
      <name val="Cambria"/>
      <family val="1"/>
      <scheme val="major"/>
    </font>
    <font>
      <b/>
      <sz val="11"/>
      <name val="Calibri"/>
      <family val="2"/>
      <scheme val="minor"/>
    </font>
    <font>
      <sz val="11"/>
      <name val="Calibri"/>
      <family val="2"/>
      <scheme val="minor"/>
    </font>
    <font>
      <b/>
      <sz val="11"/>
      <color indexed="8"/>
      <name val="Calibri"/>
      <family val="2"/>
      <scheme val="minor"/>
    </font>
    <font>
      <sz val="9"/>
      <color indexed="8"/>
      <name val="Calibri"/>
      <family val="2"/>
      <scheme val="minor"/>
    </font>
    <font>
      <b/>
      <sz val="11"/>
      <color theme="3" tint="0.39997558519241921"/>
      <name val="Calibri"/>
      <family val="2"/>
      <scheme val="minor"/>
    </font>
    <font>
      <b/>
      <sz val="12"/>
      <color rgb="FFFF0000"/>
      <name val="Calibri"/>
      <family val="2"/>
      <scheme val="minor"/>
    </font>
    <font>
      <b/>
      <sz val="14"/>
      <color rgb="FFFF0000"/>
      <name val="Calibri"/>
      <family val="2"/>
      <scheme val="minor"/>
    </font>
    <font>
      <b/>
      <sz val="14"/>
      <color rgb="FFFF0000"/>
      <name val="Arial"/>
      <family val="2"/>
    </font>
    <font>
      <b/>
      <sz val="16"/>
      <color rgb="FFFF0000"/>
      <name val="Calibri"/>
      <family val="2"/>
      <scheme val="minor"/>
    </font>
  </fonts>
  <fills count="17">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0099FF"/>
        <bgColor indexed="64"/>
      </patternFill>
    </fill>
    <fill>
      <patternFill patternType="solid">
        <fgColor theme="9" tint="-0.249977111117893"/>
        <bgColor indexed="64"/>
      </patternFill>
    </fill>
    <fill>
      <patternFill patternType="solid">
        <fgColor rgb="FF9966FF"/>
        <bgColor indexed="64"/>
      </patternFill>
    </fill>
    <fill>
      <patternFill patternType="solid">
        <fgColor rgb="FFFF66FF"/>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rgb="FF0070C0"/>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theme="4" tint="-0.249977111117893"/>
      </left>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right style="thin">
        <color theme="4" tint="-0.249977111117893"/>
      </right>
      <top style="medium">
        <color indexed="64"/>
      </top>
      <bottom style="medium">
        <color indexed="64"/>
      </bottom>
      <diagonal/>
    </border>
    <border>
      <left style="thin">
        <color indexed="64"/>
      </left>
      <right style="thin">
        <color theme="4" tint="-0.249977111117893"/>
      </right>
      <top style="thin">
        <color indexed="64"/>
      </top>
      <bottom style="thin">
        <color theme="4" tint="-0.249977111117893"/>
      </bottom>
      <diagonal/>
    </border>
    <border>
      <left style="thin">
        <color indexed="64"/>
      </left>
      <right/>
      <top style="thin">
        <color indexed="64"/>
      </top>
      <bottom style="thin">
        <color theme="4" tint="-0.249977111117893"/>
      </bottom>
      <diagonal/>
    </border>
    <border>
      <left/>
      <right/>
      <top style="thin">
        <color indexed="64"/>
      </top>
      <bottom style="thin">
        <color theme="4" tint="-0.249977111117893"/>
      </bottom>
      <diagonal/>
    </border>
    <border>
      <left/>
      <right style="thin">
        <color indexed="64"/>
      </right>
      <top style="thin">
        <color indexed="64"/>
      </top>
      <bottom style="thin">
        <color theme="4" tint="-0.249977111117893"/>
      </bottom>
      <diagonal/>
    </border>
  </borders>
  <cellStyleXfs count="5">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09">
    <xf numFmtId="0" fontId="0" fillId="0" borderId="0" xfId="0"/>
    <xf numFmtId="0" fontId="4" fillId="0" borderId="0" xfId="0" applyFont="1" applyProtection="1"/>
    <xf numFmtId="0" fontId="4" fillId="0" borderId="0" xfId="0" applyFont="1" applyFill="1" applyBorder="1" applyProtection="1"/>
    <xf numFmtId="0" fontId="4" fillId="0" borderId="0" xfId="0" applyFont="1" applyProtection="1">
      <protection locked="0"/>
    </xf>
    <xf numFmtId="0" fontId="5" fillId="0" borderId="0" xfId="0" applyFont="1"/>
    <xf numFmtId="0" fontId="5" fillId="2" borderId="5" xfId="0" applyFont="1" applyFill="1" applyBorder="1" applyAlignment="1" applyProtection="1">
      <alignment horizontal="center"/>
    </xf>
    <xf numFmtId="0" fontId="5" fillId="0" borderId="0" xfId="0" applyFont="1" applyAlignment="1">
      <alignment horizontal="center"/>
    </xf>
    <xf numFmtId="0" fontId="5" fillId="2" borderId="3" xfId="0" applyFont="1" applyFill="1" applyBorder="1" applyProtection="1"/>
    <xf numFmtId="0" fontId="5" fillId="0" borderId="0" xfId="0" applyFont="1" applyAlignment="1">
      <alignment vertical="center"/>
    </xf>
    <xf numFmtId="0" fontId="5" fillId="2" borderId="2" xfId="0" applyFont="1" applyFill="1" applyBorder="1" applyAlignment="1" applyProtection="1">
      <alignment horizontal="center"/>
    </xf>
    <xf numFmtId="0" fontId="5" fillId="3" borderId="12" xfId="0" applyFont="1" applyFill="1" applyBorder="1" applyAlignment="1">
      <alignment horizontal="center"/>
    </xf>
    <xf numFmtId="0" fontId="3" fillId="3" borderId="6" xfId="0" applyFont="1" applyFill="1" applyBorder="1" applyAlignment="1">
      <alignment horizontal="center" vertical="center"/>
    </xf>
    <xf numFmtId="44" fontId="5" fillId="4" borderId="18" xfId="2" applyFont="1" applyFill="1" applyBorder="1" applyProtection="1"/>
    <xf numFmtId="49" fontId="5" fillId="5" borderId="17" xfId="0" applyNumberFormat="1" applyFont="1" applyFill="1" applyBorder="1" applyAlignment="1" applyProtection="1">
      <alignment horizontal="center"/>
    </xf>
    <xf numFmtId="49" fontId="5" fillId="5" borderId="18" xfId="0" applyNumberFormat="1" applyFont="1" applyFill="1" applyBorder="1" applyProtection="1"/>
    <xf numFmtId="44" fontId="5" fillId="5" borderId="18" xfId="2" applyFont="1" applyFill="1" applyBorder="1" applyProtection="1"/>
    <xf numFmtId="0" fontId="5" fillId="5" borderId="19" xfId="0" applyFont="1" applyFill="1" applyBorder="1"/>
    <xf numFmtId="49" fontId="5" fillId="6" borderId="17" xfId="0" applyNumberFormat="1" applyFont="1" applyFill="1" applyBorder="1" applyAlignment="1" applyProtection="1">
      <alignment horizontal="center"/>
    </xf>
    <xf numFmtId="49" fontId="5" fillId="6" borderId="16" xfId="0" applyNumberFormat="1" applyFont="1" applyFill="1" applyBorder="1" applyProtection="1"/>
    <xf numFmtId="44" fontId="5" fillId="6" borderId="18" xfId="2" applyFont="1" applyFill="1" applyBorder="1" applyProtection="1"/>
    <xf numFmtId="0" fontId="5" fillId="6" borderId="19" xfId="0" applyFont="1" applyFill="1" applyBorder="1" applyProtection="1"/>
    <xf numFmtId="44" fontId="5" fillId="6" borderId="16" xfId="2" applyFont="1" applyFill="1" applyBorder="1" applyProtection="1"/>
    <xf numFmtId="49" fontId="5" fillId="6" borderId="18" xfId="0" applyNumberFormat="1" applyFont="1" applyFill="1" applyBorder="1" applyProtection="1"/>
    <xf numFmtId="44" fontId="5" fillId="6" borderId="21" xfId="2" applyFont="1" applyFill="1" applyBorder="1" applyProtection="1"/>
    <xf numFmtId="49" fontId="5" fillId="6" borderId="22" xfId="0" applyNumberFormat="1" applyFont="1" applyFill="1" applyBorder="1" applyProtection="1"/>
    <xf numFmtId="0" fontId="5" fillId="4" borderId="19" xfId="0" applyFont="1" applyFill="1" applyBorder="1" applyProtection="1"/>
    <xf numFmtId="49" fontId="5" fillId="4" borderId="21" xfId="0" applyNumberFormat="1" applyFont="1" applyFill="1" applyBorder="1" applyProtection="1"/>
    <xf numFmtId="0" fontId="5" fillId="7" borderId="18" xfId="0" applyFont="1" applyFill="1" applyBorder="1"/>
    <xf numFmtId="44" fontId="5" fillId="7" borderId="18" xfId="2" applyFont="1" applyFill="1" applyBorder="1" applyProtection="1"/>
    <xf numFmtId="49" fontId="5" fillId="7" borderId="18" xfId="0" applyNumberFormat="1" applyFont="1" applyFill="1" applyBorder="1" applyProtection="1"/>
    <xf numFmtId="0" fontId="5" fillId="8" borderId="19" xfId="0" applyFont="1" applyFill="1" applyBorder="1"/>
    <xf numFmtId="44" fontId="5" fillId="8" borderId="18" xfId="2" applyFont="1" applyFill="1" applyBorder="1" applyProtection="1"/>
    <xf numFmtId="0" fontId="5" fillId="9" borderId="18" xfId="0" applyFont="1" applyFill="1" applyBorder="1" applyAlignment="1">
      <alignment horizontal="center"/>
    </xf>
    <xf numFmtId="0" fontId="5" fillId="9" borderId="18" xfId="0" applyFont="1" applyFill="1" applyBorder="1"/>
    <xf numFmtId="44" fontId="5" fillId="9" borderId="18" xfId="2" applyFont="1" applyFill="1" applyBorder="1"/>
    <xf numFmtId="0" fontId="5" fillId="9" borderId="23" xfId="0" applyFont="1" applyFill="1" applyBorder="1"/>
    <xf numFmtId="0" fontId="5" fillId="9" borderId="24" xfId="0" applyFont="1" applyFill="1" applyBorder="1"/>
    <xf numFmtId="0" fontId="5" fillId="9" borderId="20" xfId="0" applyFont="1" applyFill="1" applyBorder="1"/>
    <xf numFmtId="0" fontId="6" fillId="7" borderId="19" xfId="0" applyFont="1" applyFill="1" applyBorder="1" applyAlignment="1" applyProtection="1">
      <alignment horizontal="left" wrapText="1"/>
    </xf>
    <xf numFmtId="0" fontId="6" fillId="7" borderId="19" xfId="0" applyFont="1" applyFill="1" applyBorder="1" applyAlignment="1" applyProtection="1">
      <alignment horizontal="left"/>
    </xf>
    <xf numFmtId="49" fontId="5" fillId="8" borderId="21" xfId="0" applyNumberFormat="1" applyFont="1" applyFill="1" applyBorder="1" applyProtection="1"/>
    <xf numFmtId="0" fontId="3" fillId="3" borderId="12" xfId="0" applyFont="1" applyFill="1" applyBorder="1" applyAlignment="1">
      <alignment horizontal="center" vertical="center"/>
    </xf>
    <xf numFmtId="0" fontId="9" fillId="0" borderId="0" xfId="0" applyFont="1" applyProtection="1"/>
    <xf numFmtId="15" fontId="8" fillId="0" borderId="4" xfId="0" applyNumberFormat="1" applyFont="1" applyFill="1" applyBorder="1" applyAlignment="1" applyProtection="1">
      <alignment horizontal="center"/>
      <protection locked="0"/>
    </xf>
    <xf numFmtId="0" fontId="9" fillId="0" borderId="0" xfId="0" applyFont="1" applyFill="1" applyBorder="1" applyProtection="1"/>
    <xf numFmtId="0" fontId="8" fillId="0" borderId="0" xfId="0" applyFont="1" applyFill="1" applyBorder="1" applyAlignment="1" applyProtection="1">
      <alignment horizontal="center"/>
      <protection locked="0"/>
    </xf>
    <xf numFmtId="0" fontId="9" fillId="0" borderId="0" xfId="0" applyFont="1" applyAlignment="1" applyProtection="1">
      <alignment horizontal="right"/>
    </xf>
    <xf numFmtId="0" fontId="8" fillId="0" borderId="0" xfId="0" applyFont="1" applyFill="1" applyBorder="1" applyAlignment="1" applyProtection="1"/>
    <xf numFmtId="0" fontId="10" fillId="0" borderId="0" xfId="0" applyFont="1" applyFill="1" applyBorder="1" applyProtection="1"/>
    <xf numFmtId="0" fontId="9" fillId="0" borderId="0" xfId="0" applyFont="1" applyFill="1" applyBorder="1" applyAlignment="1" applyProtection="1">
      <alignment wrapText="1"/>
    </xf>
    <xf numFmtId="0" fontId="9" fillId="10" borderId="9" xfId="0" applyFont="1" applyFill="1" applyBorder="1" applyProtection="1"/>
    <xf numFmtId="0" fontId="9" fillId="10" borderId="2" xfId="0" applyFont="1" applyFill="1" applyBorder="1" applyProtection="1"/>
    <xf numFmtId="0" fontId="9" fillId="10" borderId="11" xfId="0" applyFont="1" applyFill="1" applyBorder="1" applyAlignment="1" applyProtection="1">
      <alignment horizontal="left"/>
    </xf>
    <xf numFmtId="44" fontId="9" fillId="10" borderId="4" xfId="2" applyFont="1" applyFill="1" applyBorder="1" applyProtection="1"/>
    <xf numFmtId="0" fontId="9" fillId="10" borderId="13" xfId="0" applyFont="1" applyFill="1" applyBorder="1" applyAlignment="1" applyProtection="1">
      <alignment horizontal="left"/>
    </xf>
    <xf numFmtId="9" fontId="9" fillId="10" borderId="6" xfId="3" applyFont="1" applyFill="1" applyBorder="1" applyProtection="1">
      <protection locked="0"/>
    </xf>
    <xf numFmtId="0" fontId="9" fillId="10" borderId="6" xfId="0" applyFont="1" applyFill="1" applyBorder="1" applyProtection="1"/>
    <xf numFmtId="0" fontId="9" fillId="10" borderId="7" xfId="0" applyFont="1" applyFill="1" applyBorder="1" applyAlignment="1" applyProtection="1">
      <alignment horizontal="left"/>
    </xf>
    <xf numFmtId="0" fontId="8" fillId="11" borderId="3" xfId="0" applyFont="1" applyFill="1" applyBorder="1" applyProtection="1"/>
    <xf numFmtId="0" fontId="8" fillId="11" borderId="15" xfId="0" applyFont="1" applyFill="1" applyBorder="1" applyProtection="1"/>
    <xf numFmtId="0" fontId="8" fillId="11" borderId="4" xfId="0" applyFont="1" applyFill="1" applyBorder="1" applyProtection="1"/>
    <xf numFmtId="0" fontId="8" fillId="11" borderId="11" xfId="0" applyFont="1" applyFill="1" applyBorder="1" applyAlignment="1" applyProtection="1">
      <alignment horizontal="left"/>
    </xf>
    <xf numFmtId="0" fontId="8" fillId="11" borderId="1" xfId="0" applyFont="1" applyFill="1" applyBorder="1" applyAlignment="1" applyProtection="1">
      <alignment horizontal="left"/>
    </xf>
    <xf numFmtId="0" fontId="8" fillId="11" borderId="2" xfId="0" applyFont="1" applyFill="1" applyBorder="1" applyAlignment="1" applyProtection="1">
      <alignment horizontal="left"/>
    </xf>
    <xf numFmtId="0" fontId="7" fillId="11" borderId="11" xfId="0" applyFont="1" applyFill="1" applyBorder="1" applyProtection="1"/>
    <xf numFmtId="0" fontId="7" fillId="11" borderId="1" xfId="0" applyFont="1" applyFill="1" applyBorder="1" applyProtection="1"/>
    <xf numFmtId="0" fontId="9" fillId="11" borderId="1" xfId="0" applyFont="1" applyFill="1" applyBorder="1" applyProtection="1"/>
    <xf numFmtId="0" fontId="8" fillId="11" borderId="2" xfId="0" applyFont="1" applyFill="1" applyBorder="1" applyAlignment="1" applyProtection="1">
      <alignment horizontal="center"/>
      <protection locked="0"/>
    </xf>
    <xf numFmtId="0" fontId="8" fillId="11" borderId="5" xfId="0" applyFont="1" applyFill="1" applyBorder="1" applyAlignment="1" applyProtection="1">
      <alignment horizontal="center"/>
    </xf>
    <xf numFmtId="4" fontId="9" fillId="0" borderId="10" xfId="0" applyNumberFormat="1" applyFont="1" applyFill="1" applyBorder="1" applyAlignment="1" applyProtection="1"/>
    <xf numFmtId="4" fontId="9" fillId="0" borderId="12" xfId="0" applyNumberFormat="1" applyFont="1" applyFill="1" applyBorder="1" applyAlignment="1" applyProtection="1"/>
    <xf numFmtId="4" fontId="9" fillId="0" borderId="14" xfId="0" applyNumberFormat="1" applyFont="1" applyFill="1" applyBorder="1" applyAlignment="1" applyProtection="1"/>
    <xf numFmtId="44" fontId="9" fillId="10" borderId="9" xfId="2" applyFont="1" applyFill="1" applyBorder="1" applyProtection="1"/>
    <xf numFmtId="4" fontId="9" fillId="10" borderId="12" xfId="0" applyNumberFormat="1" applyFont="1" applyFill="1" applyBorder="1" applyAlignment="1" applyProtection="1"/>
    <xf numFmtId="0" fontId="14" fillId="0" borderId="0" xfId="0" applyFont="1" applyProtection="1"/>
    <xf numFmtId="49" fontId="5" fillId="13" borderId="10" xfId="0" applyNumberFormat="1" applyFont="1" applyFill="1" applyBorder="1"/>
    <xf numFmtId="49" fontId="5" fillId="13" borderId="12" xfId="0" applyNumberFormat="1" applyFont="1" applyFill="1" applyBorder="1"/>
    <xf numFmtId="0" fontId="5" fillId="3" borderId="12" xfId="0" applyFont="1" applyFill="1" applyBorder="1" applyAlignment="1">
      <alignment horizontal="left"/>
    </xf>
    <xf numFmtId="0" fontId="9" fillId="0" borderId="0" xfId="0" applyFont="1"/>
    <xf numFmtId="0" fontId="16" fillId="0" borderId="0" xfId="0" applyFont="1"/>
    <xf numFmtId="0" fontId="17" fillId="11" borderId="11" xfId="0" applyFont="1" applyFill="1" applyBorder="1" applyAlignment="1" applyProtection="1">
      <alignment horizontal="center"/>
    </xf>
    <xf numFmtId="0" fontId="16" fillId="0" borderId="30" xfId="0" applyFont="1" applyBorder="1"/>
    <xf numFmtId="0" fontId="15" fillId="0" borderId="30" xfId="0" applyFont="1" applyBorder="1" applyAlignment="1">
      <alignment horizontal="right"/>
    </xf>
    <xf numFmtId="0" fontId="18" fillId="10" borderId="5" xfId="0" applyFont="1" applyFill="1" applyBorder="1" applyProtection="1"/>
    <xf numFmtId="0" fontId="18" fillId="10" borderId="10" xfId="0" applyFont="1" applyFill="1" applyBorder="1" applyProtection="1"/>
    <xf numFmtId="0" fontId="18" fillId="10" borderId="12" xfId="0" applyFont="1" applyFill="1" applyBorder="1" applyProtection="1"/>
    <xf numFmtId="0" fontId="18" fillId="10" borderId="14" xfId="0" applyFont="1" applyFill="1" applyBorder="1" applyProtection="1"/>
    <xf numFmtId="0" fontId="18" fillId="10" borderId="10" xfId="0" applyFont="1" applyFill="1" applyBorder="1" applyAlignment="1" applyProtection="1"/>
    <xf numFmtId="0" fontId="18" fillId="10" borderId="12" xfId="0" applyFont="1" applyFill="1" applyBorder="1" applyAlignment="1" applyProtection="1"/>
    <xf numFmtId="0" fontId="18" fillId="10" borderId="14" xfId="0" applyFont="1" applyFill="1" applyBorder="1" applyAlignment="1" applyProtection="1"/>
    <xf numFmtId="0" fontId="8" fillId="11" borderId="2" xfId="0" applyFont="1" applyFill="1" applyBorder="1" applyAlignment="1" applyProtection="1">
      <alignment horizontal="center"/>
    </xf>
    <xf numFmtId="0" fontId="9" fillId="0" borderId="11" xfId="0" applyNumberFormat="1" applyFont="1" applyFill="1" applyBorder="1" applyAlignment="1" applyProtection="1">
      <alignment horizontal="center"/>
    </xf>
    <xf numFmtId="0" fontId="8" fillId="11" borderId="10" xfId="0" applyFont="1" applyFill="1" applyBorder="1" applyAlignment="1" applyProtection="1">
      <alignment horizontal="center"/>
    </xf>
    <xf numFmtId="0" fontId="9" fillId="10" borderId="13" xfId="0" applyNumberFormat="1" applyFont="1" applyFill="1" applyBorder="1" applyAlignment="1" applyProtection="1">
      <alignment horizontal="center"/>
    </xf>
    <xf numFmtId="0" fontId="9" fillId="0" borderId="13" xfId="0" applyNumberFormat="1" applyFont="1" applyFill="1" applyBorder="1" applyAlignment="1" applyProtection="1">
      <alignment horizontal="center"/>
    </xf>
    <xf numFmtId="0" fontId="9" fillId="0" borderId="7" xfId="0" applyNumberFormat="1" applyFont="1" applyFill="1" applyBorder="1" applyAlignment="1" applyProtection="1">
      <alignment horizontal="center"/>
    </xf>
    <xf numFmtId="164" fontId="9" fillId="0" borderId="10" xfId="0" applyNumberFormat="1" applyFont="1" applyFill="1" applyBorder="1" applyAlignment="1" applyProtection="1">
      <alignment horizontal="right"/>
    </xf>
    <xf numFmtId="164" fontId="9" fillId="10" borderId="12" xfId="2" applyNumberFormat="1" applyFont="1" applyFill="1" applyBorder="1" applyAlignment="1" applyProtection="1">
      <alignment horizontal="right"/>
    </xf>
    <xf numFmtId="164" fontId="9" fillId="0" borderId="12" xfId="0" applyNumberFormat="1" applyFont="1" applyFill="1" applyBorder="1" applyAlignment="1" applyProtection="1">
      <alignment horizontal="right"/>
    </xf>
    <xf numFmtId="164" fontId="9" fillId="0" borderId="14" xfId="0" applyNumberFormat="1" applyFont="1" applyFill="1" applyBorder="1" applyAlignment="1" applyProtection="1">
      <alignment horizontal="right"/>
    </xf>
    <xf numFmtId="3" fontId="16" fillId="0" borderId="30" xfId="0" applyNumberFormat="1" applyFont="1" applyBorder="1"/>
    <xf numFmtId="0" fontId="17" fillId="11" borderId="33" xfId="0" applyFont="1" applyFill="1" applyBorder="1" applyAlignment="1" applyProtection="1">
      <alignment horizontal="right"/>
    </xf>
    <xf numFmtId="0" fontId="1" fillId="0" borderId="0" xfId="0" applyFont="1"/>
    <xf numFmtId="0" fontId="17" fillId="11" borderId="33" xfId="0" applyFont="1" applyFill="1" applyBorder="1" applyAlignment="1" applyProtection="1">
      <alignment horizontal="center"/>
    </xf>
    <xf numFmtId="0" fontId="15" fillId="0" borderId="13" xfId="0" applyFont="1" applyBorder="1"/>
    <xf numFmtId="0" fontId="9" fillId="0" borderId="0" xfId="0" applyFont="1" applyBorder="1"/>
    <xf numFmtId="0" fontId="0" fillId="0" borderId="0" xfId="0" applyBorder="1"/>
    <xf numFmtId="0" fontId="0" fillId="0" borderId="6" xfId="0" applyBorder="1"/>
    <xf numFmtId="0" fontId="9" fillId="0" borderId="13" xfId="0" applyFont="1" applyBorder="1"/>
    <xf numFmtId="0" fontId="16" fillId="0" borderId="28" xfId="0" applyFont="1" applyBorder="1" applyProtection="1">
      <protection locked="0"/>
    </xf>
    <xf numFmtId="3" fontId="16" fillId="0" borderId="28" xfId="0" applyNumberFormat="1" applyFont="1" applyBorder="1" applyAlignment="1" applyProtection="1">
      <alignment horizontal="right"/>
      <protection locked="0"/>
    </xf>
    <xf numFmtId="0" fontId="16" fillId="10" borderId="28" xfId="0" applyFont="1" applyFill="1" applyBorder="1" applyProtection="1">
      <protection locked="0"/>
    </xf>
    <xf numFmtId="3" fontId="16" fillId="10" borderId="28" xfId="0" applyNumberFormat="1" applyFont="1" applyFill="1" applyBorder="1" applyAlignment="1" applyProtection="1">
      <alignment horizontal="right"/>
      <protection locked="0"/>
    </xf>
    <xf numFmtId="49" fontId="5" fillId="7" borderId="18" xfId="0" applyNumberFormat="1" applyFont="1" applyFill="1" applyBorder="1" applyAlignment="1" applyProtection="1">
      <alignment horizontal="center"/>
    </xf>
    <xf numFmtId="49" fontId="5" fillId="8" borderId="21" xfId="0" applyNumberFormat="1" applyFont="1" applyFill="1" applyBorder="1" applyAlignment="1" applyProtection="1">
      <alignment horizontal="center"/>
    </xf>
    <xf numFmtId="49" fontId="5" fillId="4" borderId="21" xfId="0" applyNumberFormat="1" applyFont="1" applyFill="1" applyBorder="1" applyAlignment="1" applyProtection="1">
      <alignment horizontal="center"/>
    </xf>
    <xf numFmtId="0" fontId="5" fillId="14" borderId="0" xfId="0" applyFont="1" applyFill="1"/>
    <xf numFmtId="0" fontId="5" fillId="14" borderId="21" xfId="0" applyFont="1" applyFill="1" applyBorder="1" applyAlignment="1">
      <alignment horizontal="center"/>
    </xf>
    <xf numFmtId="44" fontId="5" fillId="14" borderId="18" xfId="2" applyFont="1" applyFill="1" applyBorder="1"/>
    <xf numFmtId="0" fontId="5" fillId="15" borderId="0" xfId="0" applyFont="1" applyFill="1"/>
    <xf numFmtId="0" fontId="5" fillId="15" borderId="21" xfId="0" applyFont="1" applyFill="1" applyBorder="1" applyAlignment="1">
      <alignment horizontal="center"/>
    </xf>
    <xf numFmtId="44" fontId="5" fillId="15" borderId="18" xfId="2" applyFont="1" applyFill="1" applyBorder="1"/>
    <xf numFmtId="0" fontId="13" fillId="10" borderId="25" xfId="0" applyFont="1" applyFill="1" applyBorder="1" applyAlignment="1" applyProtection="1">
      <alignment horizontal="center"/>
    </xf>
    <xf numFmtId="0" fontId="13" fillId="10" borderId="26" xfId="0" applyFont="1" applyFill="1" applyBorder="1" applyAlignment="1" applyProtection="1">
      <alignment horizontal="center"/>
    </xf>
    <xf numFmtId="0" fontId="13" fillId="10" borderId="27" xfId="0" applyFont="1" applyFill="1" applyBorder="1" applyAlignment="1" applyProtection="1">
      <alignment horizontal="center"/>
    </xf>
    <xf numFmtId="0" fontId="9" fillId="0" borderId="0" xfId="0" applyFont="1" applyFill="1" applyBorder="1" applyAlignment="1" applyProtection="1">
      <alignment horizontal="justify" wrapText="1"/>
    </xf>
    <xf numFmtId="0" fontId="8" fillId="10" borderId="0" xfId="0" applyFont="1" applyFill="1" applyAlignment="1" applyProtection="1">
      <alignment horizontal="center"/>
    </xf>
    <xf numFmtId="0" fontId="8" fillId="0" borderId="8" xfId="0" applyFont="1" applyFill="1" applyBorder="1" applyAlignment="1" applyProtection="1">
      <alignment horizontal="left"/>
      <protection locked="0"/>
    </xf>
    <xf numFmtId="0" fontId="8" fillId="0" borderId="0" xfId="0" applyFont="1" applyFill="1" applyBorder="1" applyAlignment="1" applyProtection="1">
      <alignment horizontal="left"/>
      <protection locked="0"/>
    </xf>
    <xf numFmtId="0" fontId="8" fillId="0" borderId="6" xfId="0" applyFont="1" applyFill="1" applyBorder="1" applyAlignment="1" applyProtection="1">
      <alignment horizontal="left"/>
      <protection locked="0"/>
    </xf>
    <xf numFmtId="0" fontId="8" fillId="0" borderId="9"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 xfId="0" applyFont="1" applyFill="1" applyBorder="1" applyAlignment="1" applyProtection="1">
      <alignment horizontal="left"/>
      <protection locked="0"/>
    </xf>
    <xf numFmtId="0" fontId="8" fillId="0" borderId="2" xfId="0" applyFont="1" applyFill="1" applyBorder="1" applyAlignment="1" applyProtection="1">
      <alignment horizontal="left"/>
      <protection locked="0"/>
    </xf>
    <xf numFmtId="0" fontId="9" fillId="10" borderId="13" xfId="0" applyFont="1" applyFill="1" applyBorder="1" applyAlignment="1" applyProtection="1">
      <protection locked="0"/>
    </xf>
    <xf numFmtId="0" fontId="9" fillId="10" borderId="0" xfId="0" applyFont="1" applyFill="1" applyBorder="1" applyAlignment="1" applyProtection="1">
      <protection locked="0"/>
    </xf>
    <xf numFmtId="0" fontId="9" fillId="10" borderId="6" xfId="0" applyFont="1" applyFill="1" applyBorder="1" applyAlignment="1" applyProtection="1">
      <protection locked="0"/>
    </xf>
    <xf numFmtId="0" fontId="8" fillId="11" borderId="3" xfId="0" applyFont="1" applyFill="1" applyBorder="1" applyAlignment="1" applyProtection="1">
      <alignment horizontal="center"/>
    </xf>
    <xf numFmtId="0" fontId="8" fillId="11" borderId="15" xfId="0" applyFont="1" applyFill="1" applyBorder="1" applyAlignment="1" applyProtection="1">
      <alignment horizontal="center"/>
    </xf>
    <xf numFmtId="0" fontId="8" fillId="11" borderId="4" xfId="0" applyFont="1" applyFill="1" applyBorder="1" applyAlignment="1" applyProtection="1">
      <alignment horizontal="center"/>
    </xf>
    <xf numFmtId="0" fontId="18" fillId="10" borderId="3" xfId="0" applyFont="1" applyFill="1" applyBorder="1" applyAlignment="1" applyProtection="1">
      <alignment horizontal="left"/>
    </xf>
    <xf numFmtId="0" fontId="18" fillId="10" borderId="4" xfId="0" applyFont="1" applyFill="1" applyBorder="1" applyAlignment="1" applyProtection="1">
      <alignment horizontal="left"/>
    </xf>
    <xf numFmtId="0" fontId="9" fillId="0" borderId="0" xfId="0" applyFont="1" applyFill="1" applyBorder="1" applyAlignment="1" applyProtection="1">
      <alignment horizontal="center"/>
      <protection locked="0"/>
    </xf>
    <xf numFmtId="0" fontId="9" fillId="0" borderId="6" xfId="0" applyFont="1" applyFill="1" applyBorder="1" applyAlignment="1" applyProtection="1">
      <alignment horizontal="center"/>
      <protection locked="0"/>
    </xf>
    <xf numFmtId="0" fontId="8" fillId="10" borderId="0" xfId="0" applyFont="1" applyFill="1" applyBorder="1" applyAlignment="1" applyProtection="1">
      <alignment horizontal="center"/>
      <protection locked="0"/>
    </xf>
    <xf numFmtId="0" fontId="8" fillId="0" borderId="0" xfId="0" applyFont="1" applyAlignment="1" applyProtection="1">
      <alignment horizontal="center"/>
    </xf>
    <xf numFmtId="0" fontId="9" fillId="0" borderId="8" xfId="0" applyFont="1" applyFill="1" applyBorder="1" applyAlignment="1" applyProtection="1">
      <alignment horizontal="center"/>
      <protection locked="0"/>
    </xf>
    <xf numFmtId="0" fontId="9" fillId="0" borderId="7" xfId="0" applyFont="1" applyFill="1" applyBorder="1" applyAlignment="1" applyProtection="1">
      <protection locked="0"/>
    </xf>
    <xf numFmtId="0" fontId="9" fillId="0" borderId="8" xfId="0" applyFont="1" applyFill="1" applyBorder="1" applyAlignment="1" applyProtection="1">
      <protection locked="0"/>
    </xf>
    <xf numFmtId="0" fontId="9" fillId="0" borderId="9" xfId="0" applyFont="1" applyFill="1" applyBorder="1" applyAlignment="1" applyProtection="1">
      <protection locked="0"/>
    </xf>
    <xf numFmtId="0" fontId="11" fillId="0" borderId="0" xfId="1" applyFont="1" applyFill="1" applyBorder="1" applyAlignment="1" applyProtection="1">
      <alignment horizontal="left" wrapText="1"/>
    </xf>
    <xf numFmtId="0" fontId="9" fillId="0" borderId="0" xfId="0" applyFont="1" applyFill="1" applyBorder="1" applyAlignment="1" applyProtection="1">
      <alignment horizontal="left" wrapText="1"/>
    </xf>
    <xf numFmtId="0" fontId="9" fillId="0" borderId="13" xfId="0" applyFont="1" applyFill="1" applyBorder="1" applyAlignment="1" applyProtection="1">
      <alignment horizontal="left"/>
    </xf>
    <xf numFmtId="0" fontId="9" fillId="0" borderId="0" xfId="0" applyFont="1" applyFill="1" applyBorder="1" applyAlignment="1" applyProtection="1">
      <alignment horizontal="left"/>
    </xf>
    <xf numFmtId="0" fontId="9" fillId="0" borderId="6" xfId="0" applyFont="1" applyFill="1" applyBorder="1" applyAlignment="1" applyProtection="1">
      <alignment horizontal="left"/>
    </xf>
    <xf numFmtId="0" fontId="9" fillId="0" borderId="7" xfId="0" applyFont="1" applyFill="1" applyBorder="1" applyAlignment="1" applyProtection="1">
      <alignment horizontal="left"/>
    </xf>
    <xf numFmtId="0" fontId="9" fillId="0" borderId="8" xfId="0" applyFont="1" applyFill="1" applyBorder="1" applyAlignment="1" applyProtection="1">
      <alignment horizontal="left"/>
    </xf>
    <xf numFmtId="0" fontId="9" fillId="0" borderId="9" xfId="0" applyFont="1" applyFill="1" applyBorder="1" applyAlignment="1" applyProtection="1">
      <alignment horizontal="left"/>
    </xf>
    <xf numFmtId="0" fontId="8" fillId="12" borderId="11" xfId="0" applyFont="1" applyFill="1" applyBorder="1" applyAlignment="1" applyProtection="1">
      <alignment horizontal="left" vertical="top" wrapText="1"/>
    </xf>
    <xf numFmtId="0" fontId="8" fillId="12" borderId="1" xfId="0" applyFont="1" applyFill="1" applyBorder="1" applyAlignment="1" applyProtection="1">
      <alignment horizontal="left" vertical="top" wrapText="1"/>
    </xf>
    <xf numFmtId="0" fontId="8" fillId="12" borderId="6" xfId="0" applyFont="1" applyFill="1" applyBorder="1" applyAlignment="1" applyProtection="1">
      <alignment horizontal="left" vertical="top" wrapText="1"/>
    </xf>
    <xf numFmtId="0" fontId="8" fillId="12" borderId="7" xfId="0" applyFont="1" applyFill="1" applyBorder="1" applyAlignment="1" applyProtection="1">
      <alignment horizontal="left" vertical="top" wrapText="1"/>
    </xf>
    <xf numFmtId="0" fontId="8" fillId="12" borderId="8" xfId="0" applyFont="1" applyFill="1" applyBorder="1" applyAlignment="1" applyProtection="1">
      <alignment horizontal="left" vertical="top" wrapText="1"/>
    </xf>
    <xf numFmtId="0" fontId="8" fillId="12" borderId="9" xfId="0" applyFont="1" applyFill="1" applyBorder="1" applyAlignment="1" applyProtection="1">
      <alignment horizontal="left" vertical="top" wrapText="1"/>
    </xf>
    <xf numFmtId="0" fontId="21" fillId="10" borderId="7" xfId="0" applyFont="1" applyFill="1" applyBorder="1" applyAlignment="1" applyProtection="1">
      <alignment horizontal="justify" wrapText="1"/>
    </xf>
    <xf numFmtId="0" fontId="21" fillId="10" borderId="8" xfId="0" applyFont="1" applyFill="1" applyBorder="1" applyAlignment="1" applyProtection="1">
      <alignment horizontal="justify" wrapText="1"/>
    </xf>
    <xf numFmtId="0" fontId="21" fillId="10" borderId="9" xfId="0" applyFont="1" applyFill="1" applyBorder="1" applyAlignment="1" applyProtection="1">
      <alignment horizontal="justify" wrapText="1"/>
    </xf>
    <xf numFmtId="0" fontId="23" fillId="10" borderId="13" xfId="0" applyFont="1" applyFill="1" applyBorder="1" applyAlignment="1" applyProtection="1">
      <alignment horizontal="center" vertical="center" wrapText="1"/>
    </xf>
    <xf numFmtId="0" fontId="23" fillId="10" borderId="0" xfId="0" applyFont="1" applyFill="1" applyBorder="1" applyAlignment="1" applyProtection="1">
      <alignment horizontal="center" vertical="center" wrapText="1"/>
    </xf>
    <xf numFmtId="0" fontId="23" fillId="10" borderId="6" xfId="0" applyFont="1" applyFill="1" applyBorder="1" applyAlignment="1" applyProtection="1">
      <alignment horizontal="center" vertical="center" wrapText="1"/>
    </xf>
    <xf numFmtId="0" fontId="21" fillId="10" borderId="13" xfId="0" applyFont="1" applyFill="1" applyBorder="1" applyAlignment="1" applyProtection="1">
      <alignment horizontal="justify" wrapText="1"/>
    </xf>
    <xf numFmtId="0" fontId="21" fillId="10" borderId="0" xfId="0" applyFont="1" applyFill="1" applyBorder="1" applyAlignment="1" applyProtection="1">
      <alignment horizontal="justify" wrapText="1"/>
    </xf>
    <xf numFmtId="0" fontId="21" fillId="10" borderId="6" xfId="0" applyFont="1" applyFill="1" applyBorder="1" applyAlignment="1" applyProtection="1">
      <alignment horizontal="justify" wrapText="1"/>
    </xf>
    <xf numFmtId="0" fontId="20" fillId="10" borderId="7" xfId="0" applyFont="1" applyFill="1" applyBorder="1" applyAlignment="1" applyProtection="1">
      <alignment horizontal="justify" vertical="center" wrapText="1"/>
    </xf>
    <xf numFmtId="0" fontId="20" fillId="10" borderId="8" xfId="0" applyFont="1" applyFill="1" applyBorder="1" applyAlignment="1" applyProtection="1">
      <alignment horizontal="justify" vertical="center" wrapText="1"/>
    </xf>
    <xf numFmtId="0" fontId="20" fillId="10" borderId="9" xfId="0" applyFont="1" applyFill="1" applyBorder="1" applyAlignment="1" applyProtection="1">
      <alignment horizontal="justify" vertical="center" wrapText="1"/>
    </xf>
    <xf numFmtId="0" fontId="8" fillId="0" borderId="13" xfId="0" applyFont="1" applyFill="1" applyBorder="1" applyAlignment="1" applyProtection="1">
      <alignment horizontal="left"/>
      <protection locked="0"/>
    </xf>
    <xf numFmtId="0" fontId="8" fillId="0" borderId="7" xfId="0" applyFont="1" applyFill="1" applyBorder="1" applyAlignment="1" applyProtection="1">
      <protection locked="0"/>
    </xf>
    <xf numFmtId="0" fontId="8" fillId="0" borderId="8" xfId="0" applyFont="1" applyFill="1" applyBorder="1" applyAlignment="1" applyProtection="1">
      <protection locked="0"/>
    </xf>
    <xf numFmtId="0" fontId="8" fillId="0" borderId="9" xfId="0" applyFont="1" applyFill="1" applyBorder="1" applyAlignment="1" applyProtection="1">
      <protection locked="0"/>
    </xf>
    <xf numFmtId="0" fontId="8" fillId="0" borderId="3" xfId="0" applyFont="1" applyFill="1" applyBorder="1" applyAlignment="1" applyProtection="1">
      <alignment horizontal="left"/>
      <protection locked="0"/>
    </xf>
    <xf numFmtId="0" fontId="8" fillId="0" borderId="15" xfId="0" applyFont="1" applyFill="1" applyBorder="1" applyAlignment="1" applyProtection="1">
      <alignment horizontal="left"/>
      <protection locked="0"/>
    </xf>
    <xf numFmtId="0" fontId="8" fillId="0" borderId="4" xfId="0" applyFont="1" applyFill="1" applyBorder="1" applyAlignment="1" applyProtection="1">
      <alignment horizontal="left"/>
      <protection locked="0"/>
    </xf>
    <xf numFmtId="0" fontId="9" fillId="10" borderId="0" xfId="0" applyFont="1" applyFill="1" applyBorder="1" applyAlignment="1" applyProtection="1">
      <alignment horizontal="center"/>
      <protection locked="0"/>
    </xf>
    <xf numFmtId="0" fontId="9" fillId="10" borderId="6" xfId="0" applyFont="1" applyFill="1" applyBorder="1" applyAlignment="1" applyProtection="1">
      <alignment horizontal="center"/>
      <protection locked="0"/>
    </xf>
    <xf numFmtId="0" fontId="9" fillId="0" borderId="13" xfId="0" applyFont="1" applyFill="1" applyBorder="1" applyAlignment="1" applyProtection="1">
      <protection locked="0"/>
    </xf>
    <xf numFmtId="0" fontId="9" fillId="0" borderId="0" xfId="0" applyFont="1" applyFill="1" applyBorder="1" applyAlignment="1" applyProtection="1">
      <protection locked="0"/>
    </xf>
    <xf numFmtId="0" fontId="9" fillId="0" borderId="6" xfId="0" applyFont="1" applyFill="1" applyBorder="1" applyAlignment="1" applyProtection="1">
      <protection locked="0"/>
    </xf>
    <xf numFmtId="0" fontId="9" fillId="0" borderId="1" xfId="0" applyFont="1" applyFill="1" applyBorder="1" applyAlignment="1" applyProtection="1">
      <alignment horizontal="center"/>
      <protection locked="0"/>
    </xf>
    <xf numFmtId="0" fontId="2" fillId="11" borderId="7" xfId="1" applyFill="1" applyBorder="1" applyAlignment="1" applyProtection="1">
      <alignment horizontal="center"/>
      <protection locked="0"/>
    </xf>
    <xf numFmtId="0" fontId="19" fillId="11" borderId="8" xfId="0" applyFont="1" applyFill="1" applyBorder="1" applyAlignment="1" applyProtection="1">
      <alignment horizontal="center"/>
      <protection locked="0"/>
    </xf>
    <xf numFmtId="0" fontId="19" fillId="11" borderId="9" xfId="0" applyFont="1" applyFill="1" applyBorder="1" applyAlignment="1" applyProtection="1">
      <alignment horizontal="center"/>
      <protection locked="0"/>
    </xf>
    <xf numFmtId="0" fontId="20" fillId="0" borderId="11" xfId="0" applyFont="1" applyBorder="1" applyAlignment="1">
      <alignment horizontal="center"/>
    </xf>
    <xf numFmtId="0" fontId="20" fillId="0" borderId="1" xfId="0" applyFont="1" applyBorder="1" applyAlignment="1">
      <alignment horizontal="center"/>
    </xf>
    <xf numFmtId="0" fontId="20" fillId="0" borderId="2" xfId="0" applyFont="1" applyBorder="1" applyAlignment="1">
      <alignment horizontal="center"/>
    </xf>
    <xf numFmtId="0" fontId="13" fillId="10" borderId="32" xfId="0" applyFont="1" applyFill="1" applyBorder="1" applyAlignment="1" applyProtection="1">
      <alignment horizontal="center"/>
    </xf>
    <xf numFmtId="0" fontId="16" fillId="0" borderId="29" xfId="0" applyFont="1" applyBorder="1" applyAlignment="1" applyProtection="1">
      <alignment horizontal="center"/>
      <protection locked="0"/>
    </xf>
    <xf numFmtId="0" fontId="16" fillId="0" borderId="30" xfId="0" applyFont="1" applyBorder="1" applyAlignment="1" applyProtection="1">
      <alignment horizontal="center"/>
      <protection locked="0"/>
    </xf>
    <xf numFmtId="0" fontId="16" fillId="0" borderId="31" xfId="0" applyFont="1" applyBorder="1" applyAlignment="1" applyProtection="1">
      <alignment horizontal="center"/>
      <protection locked="0"/>
    </xf>
    <xf numFmtId="0" fontId="16" fillId="10" borderId="29" xfId="0" applyFont="1" applyFill="1" applyBorder="1" applyAlignment="1" applyProtection="1">
      <alignment horizontal="center"/>
      <protection locked="0"/>
    </xf>
    <xf numFmtId="0" fontId="16" fillId="10" borderId="30" xfId="0" applyFont="1" applyFill="1" applyBorder="1" applyAlignment="1" applyProtection="1">
      <alignment horizontal="center"/>
      <protection locked="0"/>
    </xf>
    <xf numFmtId="0" fontId="16" fillId="10" borderId="31" xfId="0" applyFont="1" applyFill="1" applyBorder="1" applyAlignment="1" applyProtection="1">
      <alignment horizontal="center"/>
      <protection locked="0"/>
    </xf>
    <xf numFmtId="0" fontId="17" fillId="11" borderId="34" xfId="0" applyFont="1" applyFill="1" applyBorder="1" applyAlignment="1" applyProtection="1">
      <alignment horizontal="center"/>
    </xf>
    <xf numFmtId="0" fontId="17" fillId="11" borderId="35" xfId="0" applyFont="1" applyFill="1" applyBorder="1" applyAlignment="1" applyProtection="1">
      <alignment horizontal="center"/>
    </xf>
    <xf numFmtId="0" fontId="17" fillId="11" borderId="36" xfId="0" applyFont="1" applyFill="1" applyBorder="1" applyAlignment="1" applyProtection="1">
      <alignment horizontal="center"/>
    </xf>
    <xf numFmtId="0" fontId="22" fillId="0" borderId="0" xfId="0" applyFont="1" applyAlignment="1">
      <alignment horizontal="center"/>
    </xf>
    <xf numFmtId="0" fontId="5" fillId="16" borderId="0" xfId="0" applyFont="1" applyFill="1"/>
    <xf numFmtId="0" fontId="5" fillId="16" borderId="21" xfId="0" applyFont="1" applyFill="1" applyBorder="1" applyAlignment="1">
      <alignment horizontal="center"/>
    </xf>
    <xf numFmtId="44" fontId="5" fillId="16" borderId="18" xfId="2" applyFont="1" applyFill="1" applyBorder="1"/>
  </cellXfs>
  <cellStyles count="5">
    <cellStyle name="Hipervínculo" xfId="1" builtinId="8"/>
    <cellStyle name="Moneda" xfId="2" builtinId="4"/>
    <cellStyle name="Normal" xfId="0" builtinId="0"/>
    <cellStyle name="Normal 2" xfId="4"/>
    <cellStyle name="Porcentaj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ile>

<file path=xl/ctrlProps/ctrlProp2.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28</xdr:row>
          <xdr:rowOff>66675</xdr:rowOff>
        </xdr:from>
        <xdr:to>
          <xdr:col>10</xdr:col>
          <xdr:colOff>942975</xdr:colOff>
          <xdr:row>29</xdr:row>
          <xdr:rowOff>133350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solidFill>
              <a:srgbClr val="EAEAEA"/>
            </a:solidFill>
            <a:ln w="9525">
              <a:solidFill>
                <a:srgbClr val="000000" mc:Ignorable="a14" a14:legacySpreadsheetColorIndex="8"/>
              </a:solidFill>
              <a:miter lim="800000"/>
              <a:headEnd/>
              <a:tailEnd/>
            </a:ln>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Deposito en cuenta: BANCO HSBC  CUENTA: 401 307 3192   a nombre de  DSOFT, S.A. DE C.V.</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47625</xdr:rowOff>
        </xdr:from>
        <xdr:to>
          <xdr:col>10</xdr:col>
          <xdr:colOff>933450</xdr:colOff>
          <xdr:row>31</xdr:row>
          <xdr:rowOff>123825</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solidFill>
              <a:srgbClr val="EAEAEA"/>
            </a:solidFill>
            <a:ln w="9525">
              <a:solidFill>
                <a:srgbClr val="632423"/>
              </a:solidFill>
              <a:miter lim="800000"/>
              <a:headEnd/>
              <a:tailEnd/>
            </a:ln>
          </xdr:spPr>
          <xdr:txBody>
            <a:bodyPr vertOverflow="clip" wrap="square" lIns="27432" tIns="18288" rIns="0" bIns="18288" anchor="ctr" upright="1"/>
            <a:lstStyle/>
            <a:p>
              <a:pPr algn="l" rtl="0">
                <a:defRPr sz="1000"/>
              </a:pPr>
              <a:r>
                <a:rPr lang="es-MX" sz="800" b="0" i="0" u="none" strike="noStrike" baseline="0">
                  <a:solidFill>
                    <a:srgbClr val="000000"/>
                  </a:solidFill>
                  <a:latin typeface="Tahoma"/>
                  <a:ea typeface="Tahoma"/>
                  <a:cs typeface="Tahoma"/>
                </a:rPr>
                <a:t>Transferencia electrónica: BANCO HSBC  CLABE: 021 1800 401 307 31920  a nombre de DSOFT, S.A. DE C.V.</a:t>
              </a:r>
            </a:p>
          </xdr:txBody>
        </xdr:sp>
        <xdr:clientData fLocksWithSheet="0"/>
      </xdr:twoCellAnchor>
    </mc:Choice>
    <mc:Fallback/>
  </mc:AlternateContent>
  <xdr:twoCellAnchor editAs="oneCell">
    <xdr:from>
      <xdr:col>1</xdr:col>
      <xdr:colOff>66675</xdr:colOff>
      <xdr:row>0</xdr:row>
      <xdr:rowOff>133350</xdr:rowOff>
    </xdr:from>
    <xdr:to>
      <xdr:col>2</xdr:col>
      <xdr:colOff>249425</xdr:colOff>
      <xdr:row>3</xdr:row>
      <xdr:rowOff>247256</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0" y="133350"/>
          <a:ext cx="1059050" cy="5806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1</xdr:col>
      <xdr:colOff>295275</xdr:colOff>
      <xdr:row>6</xdr:row>
      <xdr:rowOff>1426</xdr:rowOff>
    </xdr:to>
    <xdr:pic>
      <xdr:nvPicPr>
        <xdr:cNvPr id="2" name="2 Imagen" descr="dsoft_carta.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85775"/>
          <a:ext cx="1057275" cy="5824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dsoft.mx/?page_id=213"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dsoft.mx/public/descargas/otros/Gu&#237;aFirmaManifiestoInvoceOne.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pageSetUpPr fitToPage="1"/>
  </sheetPr>
  <dimension ref="B3:M48"/>
  <sheetViews>
    <sheetView showGridLines="0" tabSelected="1" topLeftCell="A22" workbookViewId="0">
      <selection activeCell="I18" sqref="I18:J18"/>
    </sheetView>
  </sheetViews>
  <sheetFormatPr baseColWidth="10" defaultRowHeight="12" x14ac:dyDescent="0.2"/>
  <cols>
    <col min="1" max="1" width="2.42578125" style="1" customWidth="1"/>
    <col min="2" max="2" width="13.140625" style="1" customWidth="1"/>
    <col min="3" max="3" width="13" style="1" customWidth="1"/>
    <col min="4" max="4" width="13.140625" style="1" customWidth="1"/>
    <col min="5" max="7" width="8.140625" style="1" customWidth="1"/>
    <col min="8" max="8" width="10.7109375" style="1" bestFit="1" customWidth="1"/>
    <col min="9" max="9" width="9.140625" style="1" customWidth="1"/>
    <col min="10" max="10" width="4.7109375" style="1" bestFit="1" customWidth="1"/>
    <col min="11" max="11" width="14.42578125" style="1" customWidth="1"/>
    <col min="12" max="12" width="4" style="1" customWidth="1"/>
    <col min="13" max="13" width="6.42578125" style="1" bestFit="1" customWidth="1"/>
    <col min="14" max="14" width="44.28515625" style="1" customWidth="1"/>
    <col min="15" max="15" width="12.28515625" style="1" bestFit="1" customWidth="1"/>
    <col min="16" max="16384" width="11.42578125" style="1"/>
  </cols>
  <sheetData>
    <row r="3" spans="2:13" ht="12.75" thickBot="1" x14ac:dyDescent="0.25"/>
    <row r="4" spans="2:13" ht="19.5" thickBot="1" x14ac:dyDescent="0.35">
      <c r="D4" s="122" t="s">
        <v>147</v>
      </c>
      <c r="E4" s="123"/>
      <c r="F4" s="123"/>
      <c r="G4" s="123"/>
      <c r="H4" s="123"/>
      <c r="I4" s="123"/>
      <c r="J4" s="123"/>
      <c r="K4" s="124"/>
    </row>
    <row r="6" spans="2:13" ht="11.25" customHeight="1" x14ac:dyDescent="0.2">
      <c r="B6" s="83" t="s">
        <v>46</v>
      </c>
      <c r="C6" s="131"/>
      <c r="D6" s="132"/>
      <c r="E6" s="132"/>
      <c r="F6" s="132"/>
      <c r="G6" s="133"/>
      <c r="H6" s="42"/>
      <c r="I6" s="140" t="s">
        <v>10</v>
      </c>
      <c r="J6" s="141"/>
      <c r="K6" s="43"/>
    </row>
    <row r="7" spans="2:13" ht="11.25" customHeight="1" x14ac:dyDescent="0.2">
      <c r="B7" s="83" t="s">
        <v>48</v>
      </c>
      <c r="C7" s="176"/>
      <c r="D7" s="128"/>
      <c r="E7" s="128"/>
      <c r="F7" s="128"/>
      <c r="G7" s="129"/>
      <c r="H7" s="42"/>
      <c r="I7" s="44"/>
      <c r="J7" s="44"/>
      <c r="K7" s="45"/>
    </row>
    <row r="8" spans="2:13" ht="11.25" customHeight="1" x14ac:dyDescent="0.2">
      <c r="B8" s="83" t="s">
        <v>47</v>
      </c>
      <c r="C8" s="177"/>
      <c r="D8" s="178"/>
      <c r="E8" s="178"/>
      <c r="F8" s="178"/>
      <c r="G8" s="179"/>
      <c r="H8" s="42"/>
      <c r="I8" s="44"/>
      <c r="J8" s="44"/>
      <c r="K8" s="45"/>
    </row>
    <row r="9" spans="2:13" ht="11.25" customHeight="1" x14ac:dyDescent="0.2">
      <c r="B9" s="42"/>
      <c r="C9" s="42"/>
      <c r="D9" s="42"/>
      <c r="E9" s="42"/>
      <c r="F9" s="42"/>
      <c r="G9" s="42"/>
      <c r="H9" s="42"/>
      <c r="I9" s="42"/>
      <c r="J9" s="42"/>
      <c r="K9" s="46"/>
      <c r="M9" s="3"/>
    </row>
    <row r="10" spans="2:13" ht="11.25" customHeight="1" x14ac:dyDescent="0.2">
      <c r="B10" s="64" t="s">
        <v>49</v>
      </c>
      <c r="C10" s="65"/>
      <c r="D10" s="65"/>
      <c r="E10" s="65"/>
      <c r="F10" s="65"/>
      <c r="G10" s="65"/>
      <c r="H10" s="65"/>
      <c r="I10" s="66"/>
      <c r="J10" s="66"/>
      <c r="K10" s="67"/>
      <c r="M10" s="3"/>
    </row>
    <row r="11" spans="2:13" ht="11.25" customHeight="1" x14ac:dyDescent="0.2">
      <c r="B11" s="84" t="s">
        <v>6</v>
      </c>
      <c r="C11" s="131"/>
      <c r="D11" s="132"/>
      <c r="E11" s="132"/>
      <c r="F11" s="132"/>
      <c r="G11" s="132"/>
      <c r="H11" s="87" t="s">
        <v>7</v>
      </c>
      <c r="I11" s="132"/>
      <c r="J11" s="132"/>
      <c r="K11" s="133"/>
    </row>
    <row r="12" spans="2:13" ht="11.25" customHeight="1" x14ac:dyDescent="0.2">
      <c r="B12" s="85" t="s">
        <v>8</v>
      </c>
      <c r="C12" s="128"/>
      <c r="D12" s="128"/>
      <c r="E12" s="128"/>
      <c r="F12" s="128"/>
      <c r="G12" s="128"/>
      <c r="H12" s="88" t="s">
        <v>1</v>
      </c>
      <c r="I12" s="128"/>
      <c r="J12" s="128"/>
      <c r="K12" s="129"/>
    </row>
    <row r="13" spans="2:13" ht="11.25" customHeight="1" x14ac:dyDescent="0.2">
      <c r="B13" s="85" t="s">
        <v>9</v>
      </c>
      <c r="C13" s="128"/>
      <c r="D13" s="128"/>
      <c r="E13" s="128"/>
      <c r="F13" s="128"/>
      <c r="G13" s="128"/>
      <c r="H13" s="88" t="s">
        <v>61</v>
      </c>
      <c r="I13" s="128"/>
      <c r="J13" s="128"/>
      <c r="K13" s="129"/>
    </row>
    <row r="14" spans="2:13" ht="11.25" customHeight="1" x14ac:dyDescent="0.2">
      <c r="B14" s="86" t="s">
        <v>12</v>
      </c>
      <c r="C14" s="127"/>
      <c r="D14" s="127"/>
      <c r="E14" s="127"/>
      <c r="F14" s="127"/>
      <c r="G14" s="127"/>
      <c r="H14" s="89" t="s">
        <v>13</v>
      </c>
      <c r="I14" s="127"/>
      <c r="J14" s="127"/>
      <c r="K14" s="130"/>
    </row>
    <row r="15" spans="2:13" s="2" customFormat="1" ht="11.25" customHeight="1" x14ac:dyDescent="0.2">
      <c r="B15" s="83" t="s">
        <v>18</v>
      </c>
      <c r="C15" s="180"/>
      <c r="D15" s="181"/>
      <c r="E15" s="181"/>
      <c r="F15" s="181"/>
      <c r="G15" s="181"/>
      <c r="H15" s="181"/>
      <c r="I15" s="181"/>
      <c r="J15" s="181"/>
      <c r="K15" s="182"/>
    </row>
    <row r="16" spans="2:13" ht="11.25" customHeight="1" x14ac:dyDescent="0.2">
      <c r="B16" s="48"/>
      <c r="C16" s="47"/>
      <c r="D16" s="47"/>
      <c r="E16" s="47"/>
      <c r="F16" s="47"/>
      <c r="G16" s="47"/>
      <c r="H16" s="47"/>
      <c r="I16" s="44"/>
      <c r="J16" s="44"/>
      <c r="K16" s="47"/>
    </row>
    <row r="17" spans="2:12" ht="11.25" customHeight="1" x14ac:dyDescent="0.2">
      <c r="B17" s="137" t="s">
        <v>56</v>
      </c>
      <c r="C17" s="138"/>
      <c r="D17" s="138"/>
      <c r="E17" s="138"/>
      <c r="F17" s="139"/>
      <c r="G17" s="68" t="s">
        <v>4</v>
      </c>
      <c r="H17" s="92" t="s">
        <v>11</v>
      </c>
      <c r="I17" s="137" t="s">
        <v>31</v>
      </c>
      <c r="J17" s="139"/>
      <c r="K17" s="90" t="s">
        <v>0</v>
      </c>
      <c r="L17" s="74"/>
    </row>
    <row r="18" spans="2:12" ht="11.25" customHeight="1" x14ac:dyDescent="0.2">
      <c r="B18" s="134"/>
      <c r="C18" s="135"/>
      <c r="D18" s="135"/>
      <c r="E18" s="135"/>
      <c r="F18" s="136"/>
      <c r="G18" s="91" t="str">
        <f>IFERROR(VLOOKUP(B18,Lista_Precios,2,FALSE),"")</f>
        <v/>
      </c>
      <c r="H18" s="96" t="str">
        <f>IFERROR(VLOOKUP(B18,Lista_Precios,3,FALSE),"")</f>
        <v/>
      </c>
      <c r="I18" s="188"/>
      <c r="J18" s="188"/>
      <c r="K18" s="69" t="str">
        <f>IF(H18&lt;&gt;"",ROUND(H18*I18,2),"")</f>
        <v/>
      </c>
      <c r="L18" s="74" t="str">
        <f>IFERROR(IF(VLOOKUP(G18,LISTA_OBS,5,FALSE)=0,"",VLOOKUP(G18,LISTA_OBS,5,FALSE)),"")</f>
        <v/>
      </c>
    </row>
    <row r="19" spans="2:12" ht="11.25" customHeight="1" x14ac:dyDescent="0.2">
      <c r="B19" s="134"/>
      <c r="C19" s="135"/>
      <c r="D19" s="135"/>
      <c r="E19" s="135"/>
      <c r="F19" s="136"/>
      <c r="G19" s="93" t="str">
        <f>IFERROR(VLOOKUP(B19,Lista_Precios,2,FALSE),"")</f>
        <v/>
      </c>
      <c r="H19" s="97" t="str">
        <f>IFERROR(VLOOKUP(B19,Lista_Precios,3,FALSE),"")</f>
        <v/>
      </c>
      <c r="I19" s="183"/>
      <c r="J19" s="183"/>
      <c r="K19" s="73" t="str">
        <f t="shared" ref="K19:K22" si="0">IF(H19&lt;&gt;"",ROUND(H19*I19,2),"")</f>
        <v/>
      </c>
      <c r="L19" s="74" t="str">
        <f>IFERROR(IF(VLOOKUP(G19,LISTA_OBS,5,FALSE)=0,"",VLOOKUP(G19,LISTA_OBS,5,FALSE)),"")</f>
        <v/>
      </c>
    </row>
    <row r="20" spans="2:12" ht="11.25" customHeight="1" x14ac:dyDescent="0.2">
      <c r="B20" s="185"/>
      <c r="C20" s="186"/>
      <c r="D20" s="186"/>
      <c r="E20" s="186"/>
      <c r="F20" s="187"/>
      <c r="G20" s="94" t="str">
        <f>IFERROR(VLOOKUP(B20,Lista_Precios,2,FALSE),"")</f>
        <v/>
      </c>
      <c r="H20" s="98" t="str">
        <f>IFERROR(VLOOKUP(B20,Lista_Precios,3,FALSE),"")</f>
        <v/>
      </c>
      <c r="I20" s="142"/>
      <c r="J20" s="143"/>
      <c r="K20" s="70" t="str">
        <f t="shared" si="0"/>
        <v/>
      </c>
      <c r="L20" s="74" t="str">
        <f>IFERROR(IF(VLOOKUP(G20,LISTA_OBS,5,FALSE)=0,"",VLOOKUP(G20,LISTA_OBS,5,FALSE)),"")</f>
        <v/>
      </c>
    </row>
    <row r="21" spans="2:12" ht="11.25" customHeight="1" x14ac:dyDescent="0.2">
      <c r="B21" s="134"/>
      <c r="C21" s="135"/>
      <c r="D21" s="135"/>
      <c r="E21" s="135"/>
      <c r="F21" s="136"/>
      <c r="G21" s="93" t="str">
        <f>IFERROR(VLOOKUP(B21,Lista_Precios,2,FALSE),"")</f>
        <v/>
      </c>
      <c r="H21" s="97" t="str">
        <f>IFERROR(VLOOKUP(B21,Lista_Precios,3,FALSE),"")</f>
        <v/>
      </c>
      <c r="I21" s="183"/>
      <c r="J21" s="184"/>
      <c r="K21" s="73" t="str">
        <f t="shared" si="0"/>
        <v/>
      </c>
      <c r="L21" s="74" t="str">
        <f>IFERROR(IF(VLOOKUP(G21,LISTA_OBS,5,FALSE)=0,"",VLOOKUP(G21,LISTA_OBS,5,FALSE)),"")</f>
        <v/>
      </c>
    </row>
    <row r="22" spans="2:12" ht="11.25" customHeight="1" x14ac:dyDescent="0.2">
      <c r="B22" s="147"/>
      <c r="C22" s="148"/>
      <c r="D22" s="148"/>
      <c r="E22" s="148"/>
      <c r="F22" s="149"/>
      <c r="G22" s="95" t="str">
        <f>IFERROR(VLOOKUP(B22,Lista_Precios,2,FALSE),"")</f>
        <v/>
      </c>
      <c r="H22" s="99" t="str">
        <f>IFERROR(VLOOKUP(B22,Lista_Precios,3,FALSE),"")</f>
        <v/>
      </c>
      <c r="I22" s="146"/>
      <c r="J22" s="146"/>
      <c r="K22" s="71" t="str">
        <f t="shared" si="0"/>
        <v/>
      </c>
      <c r="L22" s="74" t="str">
        <f>IFERROR(IF(VLOOKUP(G22,LISTA_OBS,5,FALSE)=0,"",VLOOKUP(G22,LISTA_OBS,5,FALSE)),"")</f>
        <v/>
      </c>
    </row>
    <row r="23" spans="2:12" x14ac:dyDescent="0.2">
      <c r="B23" s="158" t="str">
        <f>IFERROR(IF(L18&amp;L19&amp;L20&amp;L21&amp;L22="","OBSERVACIONES",L18&amp;" "&amp;L19&amp;" "&amp;L20&amp;" "&amp;L21&amp;" "&amp;L22),"")</f>
        <v>OBSERVACIONES</v>
      </c>
      <c r="C23" s="159"/>
      <c r="D23" s="159"/>
      <c r="E23" s="159"/>
      <c r="F23" s="159"/>
      <c r="G23" s="159"/>
      <c r="H23" s="160"/>
      <c r="I23" s="52" t="s">
        <v>3</v>
      </c>
      <c r="J23" s="51"/>
      <c r="K23" s="72">
        <f>SUM(K18:K22)</f>
        <v>0</v>
      </c>
    </row>
    <row r="24" spans="2:12" x14ac:dyDescent="0.2">
      <c r="B24" s="161"/>
      <c r="C24" s="162"/>
      <c r="D24" s="162"/>
      <c r="E24" s="162"/>
      <c r="F24" s="162"/>
      <c r="G24" s="162"/>
      <c r="H24" s="163"/>
      <c r="I24" s="54" t="s">
        <v>16</v>
      </c>
      <c r="J24" s="55"/>
      <c r="K24" s="53">
        <f>+K23*J24</f>
        <v>0</v>
      </c>
    </row>
    <row r="25" spans="2:12" x14ac:dyDescent="0.2">
      <c r="B25" s="152" t="str">
        <f>IF(C25&lt;&gt;"",1,"")</f>
        <v/>
      </c>
      <c r="C25" s="153"/>
      <c r="D25" s="153"/>
      <c r="E25" s="153"/>
      <c r="F25" s="153"/>
      <c r="G25" s="153"/>
      <c r="H25" s="154"/>
      <c r="I25" s="54" t="s">
        <v>5</v>
      </c>
      <c r="J25" s="56"/>
      <c r="K25" s="53">
        <f>(K23-K24)*0.16</f>
        <v>0</v>
      </c>
    </row>
    <row r="26" spans="2:12" x14ac:dyDescent="0.2">
      <c r="B26" s="155"/>
      <c r="C26" s="156"/>
      <c r="D26" s="156"/>
      <c r="E26" s="156"/>
      <c r="F26" s="156"/>
      <c r="G26" s="156"/>
      <c r="H26" s="157"/>
      <c r="I26" s="57" t="s">
        <v>2</v>
      </c>
      <c r="J26" s="50"/>
      <c r="K26" s="53">
        <f>+K23-K24+K25</f>
        <v>0</v>
      </c>
    </row>
    <row r="27" spans="2:12" x14ac:dyDescent="0.2">
      <c r="B27" s="42"/>
      <c r="C27" s="42"/>
      <c r="D27" s="42"/>
      <c r="E27" s="42"/>
      <c r="F27" s="42"/>
      <c r="G27" s="42"/>
      <c r="H27" s="42"/>
      <c r="I27" s="42"/>
      <c r="J27" s="42"/>
      <c r="K27" s="42"/>
    </row>
    <row r="28" spans="2:12" x14ac:dyDescent="0.2">
      <c r="B28" s="58" t="s">
        <v>67</v>
      </c>
      <c r="C28" s="59"/>
      <c r="D28" s="59"/>
      <c r="E28" s="59"/>
      <c r="F28" s="59"/>
      <c r="G28" s="59"/>
      <c r="H28" s="59"/>
      <c r="I28" s="59"/>
      <c r="J28" s="59"/>
      <c r="K28" s="60"/>
    </row>
    <row r="33" spans="2:11" ht="18.75" customHeight="1" x14ac:dyDescent="0.2"/>
    <row r="34" spans="2:11" x14ac:dyDescent="0.2">
      <c r="B34" s="61" t="s">
        <v>68</v>
      </c>
      <c r="C34" s="62"/>
      <c r="D34" s="62"/>
      <c r="E34" s="62"/>
      <c r="F34" s="62"/>
      <c r="G34" s="62"/>
      <c r="H34" s="62"/>
      <c r="I34" s="62"/>
      <c r="J34" s="62"/>
      <c r="K34" s="63"/>
    </row>
    <row r="35" spans="2:11" ht="53.25" customHeight="1" x14ac:dyDescent="0.2">
      <c r="B35" s="173" t="s">
        <v>148</v>
      </c>
      <c r="C35" s="174"/>
      <c r="D35" s="174"/>
      <c r="E35" s="174"/>
      <c r="F35" s="174"/>
      <c r="G35" s="174"/>
      <c r="H35" s="174"/>
      <c r="I35" s="174"/>
      <c r="J35" s="174"/>
      <c r="K35" s="175"/>
    </row>
    <row r="36" spans="2:11" ht="22.5" customHeight="1" x14ac:dyDescent="0.2">
      <c r="B36" s="167" t="s">
        <v>87</v>
      </c>
      <c r="C36" s="168"/>
      <c r="D36" s="168"/>
      <c r="E36" s="168"/>
      <c r="F36" s="168"/>
      <c r="G36" s="168"/>
      <c r="H36" s="168"/>
      <c r="I36" s="168"/>
      <c r="J36" s="168"/>
      <c r="K36" s="169"/>
    </row>
    <row r="37" spans="2:11" ht="42" customHeight="1" x14ac:dyDescent="0.3">
      <c r="B37" s="170" t="s">
        <v>88</v>
      </c>
      <c r="C37" s="171"/>
      <c r="D37" s="171"/>
      <c r="E37" s="171"/>
      <c r="F37" s="171"/>
      <c r="G37" s="171"/>
      <c r="H37" s="171"/>
      <c r="I37" s="171"/>
      <c r="J37" s="171"/>
      <c r="K37" s="172"/>
    </row>
    <row r="38" spans="2:11" ht="57.75" customHeight="1" x14ac:dyDescent="0.3">
      <c r="B38" s="164" t="s">
        <v>89</v>
      </c>
      <c r="C38" s="165"/>
      <c r="D38" s="165"/>
      <c r="E38" s="165"/>
      <c r="F38" s="165"/>
      <c r="G38" s="165"/>
      <c r="H38" s="165"/>
      <c r="I38" s="165"/>
      <c r="J38" s="165"/>
      <c r="K38" s="166"/>
    </row>
    <row r="40" spans="2:11" x14ac:dyDescent="0.2">
      <c r="B40" s="126" t="s">
        <v>53</v>
      </c>
      <c r="C40" s="126"/>
      <c r="D40" s="126"/>
      <c r="E40" s="126"/>
      <c r="F40" s="126"/>
      <c r="G40" s="126"/>
      <c r="H40" s="126"/>
      <c r="I40" s="126"/>
      <c r="J40" s="126"/>
      <c r="K40" s="126"/>
    </row>
    <row r="41" spans="2:11" ht="71.25" customHeight="1" x14ac:dyDescent="0.2">
      <c r="B41" s="125" t="s">
        <v>79</v>
      </c>
      <c r="C41" s="125"/>
      <c r="D41" s="125"/>
      <c r="E41" s="125"/>
      <c r="F41" s="125"/>
      <c r="G41" s="125"/>
      <c r="H41" s="125"/>
      <c r="I41" s="125"/>
      <c r="J41" s="125"/>
      <c r="K41" s="125"/>
    </row>
    <row r="42" spans="2:11" ht="11.25" customHeight="1" x14ac:dyDescent="0.2">
      <c r="B42" s="151"/>
      <c r="C42" s="151"/>
      <c r="D42" s="151"/>
      <c r="E42" s="150" t="s">
        <v>54</v>
      </c>
      <c r="F42" s="150"/>
      <c r="G42" s="150"/>
      <c r="H42" s="150"/>
      <c r="I42" s="49"/>
      <c r="J42" s="49"/>
      <c r="K42" s="49"/>
    </row>
    <row r="43" spans="2:11" ht="60" customHeight="1" x14ac:dyDescent="0.2">
      <c r="B43" s="125" t="s">
        <v>62</v>
      </c>
      <c r="C43" s="125"/>
      <c r="D43" s="125"/>
      <c r="E43" s="125"/>
      <c r="F43" s="125"/>
      <c r="G43" s="125"/>
      <c r="H43" s="125"/>
      <c r="I43" s="125"/>
      <c r="J43" s="125"/>
      <c r="K43" s="125"/>
    </row>
    <row r="44" spans="2:11" ht="10.5" customHeight="1" x14ac:dyDescent="0.2">
      <c r="B44" s="42"/>
      <c r="C44" s="42"/>
      <c r="D44" s="42"/>
      <c r="E44" s="42"/>
      <c r="F44" s="42"/>
      <c r="G44" s="42"/>
      <c r="H44" s="42"/>
      <c r="I44" s="42"/>
      <c r="J44" s="42"/>
      <c r="K44" s="42"/>
    </row>
    <row r="45" spans="2:11" x14ac:dyDescent="0.2">
      <c r="B45" s="145" t="s">
        <v>17</v>
      </c>
      <c r="C45" s="145"/>
      <c r="D45" s="145"/>
      <c r="E45" s="145"/>
      <c r="F45" s="145"/>
      <c r="G45" s="145"/>
      <c r="H45" s="145"/>
      <c r="I45" s="145"/>
      <c r="J45" s="145"/>
      <c r="K45" s="145"/>
    </row>
    <row r="46" spans="2:11" x14ac:dyDescent="0.2">
      <c r="B46" s="144"/>
      <c r="C46" s="144"/>
      <c r="D46" s="144"/>
      <c r="E46" s="144"/>
      <c r="F46" s="144"/>
      <c r="G46" s="144"/>
      <c r="H46" s="144"/>
      <c r="I46" s="144"/>
      <c r="J46" s="144"/>
      <c r="K46" s="144"/>
    </row>
    <row r="47" spans="2:11" x14ac:dyDescent="0.2">
      <c r="B47" s="144"/>
      <c r="C47" s="144"/>
      <c r="D47" s="144"/>
      <c r="E47" s="144"/>
      <c r="F47" s="144"/>
      <c r="G47" s="144"/>
      <c r="H47" s="144"/>
      <c r="I47" s="144"/>
      <c r="J47" s="144"/>
      <c r="K47" s="144"/>
    </row>
    <row r="48" spans="2:11" x14ac:dyDescent="0.2">
      <c r="B48" s="145"/>
      <c r="C48" s="145"/>
      <c r="D48" s="145"/>
      <c r="E48" s="145"/>
      <c r="F48" s="145"/>
      <c r="G48" s="145"/>
      <c r="H48" s="145"/>
      <c r="I48" s="145"/>
      <c r="J48" s="145"/>
      <c r="K48" s="145"/>
    </row>
  </sheetData>
  <sheetProtection algorithmName="SHA-512" hashValue="X6KJC+V8Uu0I8AhbHwpg+hQ+rBjLEooAAEEgCoNG5A4pVECqKwyoQGr/5YCrby1HzEeUT6pfd+hlk8vJq+gV9A==" saltValue="BuizJwdQSINf2Ibw7fdULQ==" spinCount="100000" sheet="1" objects="1" scenarios="1" selectLockedCells="1"/>
  <dataConsolidate/>
  <mergeCells count="42">
    <mergeCell ref="C7:G7"/>
    <mergeCell ref="C8:G8"/>
    <mergeCell ref="C15:K15"/>
    <mergeCell ref="I21:J21"/>
    <mergeCell ref="B21:F21"/>
    <mergeCell ref="C13:G13"/>
    <mergeCell ref="B20:F20"/>
    <mergeCell ref="I18:J18"/>
    <mergeCell ref="I19:J19"/>
    <mergeCell ref="I22:J22"/>
    <mergeCell ref="B19:F19"/>
    <mergeCell ref="B22:F22"/>
    <mergeCell ref="E42:H42"/>
    <mergeCell ref="B42:D42"/>
    <mergeCell ref="B25:H25"/>
    <mergeCell ref="B26:H26"/>
    <mergeCell ref="B23:H24"/>
    <mergeCell ref="B38:K38"/>
    <mergeCell ref="B36:K36"/>
    <mergeCell ref="B37:K37"/>
    <mergeCell ref="B35:K35"/>
    <mergeCell ref="B46:K46"/>
    <mergeCell ref="B48:K48"/>
    <mergeCell ref="B47:K47"/>
    <mergeCell ref="B45:K45"/>
    <mergeCell ref="B43:K43"/>
    <mergeCell ref="D4:K4"/>
    <mergeCell ref="B41:K41"/>
    <mergeCell ref="B40:K40"/>
    <mergeCell ref="C14:G14"/>
    <mergeCell ref="I13:K13"/>
    <mergeCell ref="I14:K14"/>
    <mergeCell ref="C6:G6"/>
    <mergeCell ref="C11:G11"/>
    <mergeCell ref="I11:K11"/>
    <mergeCell ref="C12:G12"/>
    <mergeCell ref="I12:K12"/>
    <mergeCell ref="B18:F18"/>
    <mergeCell ref="B17:F17"/>
    <mergeCell ref="I17:J17"/>
    <mergeCell ref="I6:J6"/>
    <mergeCell ref="I20:J20"/>
  </mergeCells>
  <phoneticPr fontId="0" type="noConversion"/>
  <dataValidations count="1">
    <dataValidation type="list" allowBlank="1" showInputMessage="1" showErrorMessage="1" sqref="C18:F19 C22:F22 B18:B22">
      <formula1>ListaProductos</formula1>
    </dataValidation>
  </dataValidations>
  <hyperlinks>
    <hyperlink ref="E42:H42" r:id="rId1" display="Haga clic aquí: www.dsoft.mx"/>
  </hyperlinks>
  <printOptions horizontalCentered="1" verticalCentered="1"/>
  <pageMargins left="0" right="0" top="0" bottom="0" header="0" footer="0"/>
  <pageSetup scale="97"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1" r:id="rId5" name="Check Box 27">
              <controlPr locked="0" defaultSize="0" autoFill="0" autoLine="0" autoPict="0">
                <anchor moveWithCells="1">
                  <from>
                    <xdr:col>1</xdr:col>
                    <xdr:colOff>9525</xdr:colOff>
                    <xdr:row>28</xdr:row>
                    <xdr:rowOff>66675</xdr:rowOff>
                  </from>
                  <to>
                    <xdr:col>10</xdr:col>
                    <xdr:colOff>942975</xdr:colOff>
                    <xdr:row>29</xdr:row>
                    <xdr:rowOff>133350</xdr:rowOff>
                  </to>
                </anchor>
              </controlPr>
            </control>
          </mc:Choice>
        </mc:AlternateContent>
        <mc:AlternateContent xmlns:mc="http://schemas.openxmlformats.org/markup-compatibility/2006">
          <mc:Choice Requires="x14">
            <control shapeId="1053" r:id="rId6" name="Check Box 29">
              <controlPr locked="0" defaultSize="0" autoFill="0" autoLine="0" autoPict="0">
                <anchor moveWithCells="1">
                  <from>
                    <xdr:col>1</xdr:col>
                    <xdr:colOff>0</xdr:colOff>
                    <xdr:row>30</xdr:row>
                    <xdr:rowOff>47625</xdr:rowOff>
                  </from>
                  <to>
                    <xdr:col>10</xdr:col>
                    <xdr:colOff>933450</xdr:colOff>
                    <xdr:row>31</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pageSetUpPr fitToPage="1"/>
  </sheetPr>
  <dimension ref="A1:F76"/>
  <sheetViews>
    <sheetView zoomScaleNormal="100" workbookViewId="0">
      <selection activeCell="A58" sqref="A58"/>
    </sheetView>
  </sheetViews>
  <sheetFormatPr baseColWidth="10" defaultRowHeight="14.25" x14ac:dyDescent="0.2"/>
  <cols>
    <col min="1" max="1" width="78" style="4" customWidth="1"/>
    <col min="2" max="2" width="7" style="4" bestFit="1" customWidth="1"/>
    <col min="3" max="3" width="13" style="4" bestFit="1" customWidth="1"/>
    <col min="4" max="4" width="62.42578125" style="4" customWidth="1"/>
    <col min="5" max="5" width="18.28515625" style="6" customWidth="1"/>
    <col min="6" max="6" width="19.85546875" style="4" customWidth="1"/>
    <col min="7" max="16384" width="11.42578125" style="4"/>
  </cols>
  <sheetData>
    <row r="1" spans="1:6" x14ac:dyDescent="0.2">
      <c r="A1" s="5" t="s">
        <v>43</v>
      </c>
      <c r="B1" s="7" t="s">
        <v>4</v>
      </c>
      <c r="C1" s="5" t="s">
        <v>11</v>
      </c>
      <c r="D1" s="5" t="s">
        <v>33</v>
      </c>
      <c r="E1" s="9" t="s">
        <v>42</v>
      </c>
      <c r="F1" s="9" t="s">
        <v>55</v>
      </c>
    </row>
    <row r="2" spans="1:6" x14ac:dyDescent="0.2">
      <c r="A2" s="14" t="s">
        <v>44</v>
      </c>
      <c r="B2" s="13" t="s">
        <v>14</v>
      </c>
      <c r="C2" s="15">
        <v>4500</v>
      </c>
      <c r="D2" s="16"/>
      <c r="E2" s="10"/>
      <c r="F2" s="75"/>
    </row>
    <row r="3" spans="1:6" x14ac:dyDescent="0.2">
      <c r="A3" s="14" t="s">
        <v>45</v>
      </c>
      <c r="B3" s="13" t="s">
        <v>15</v>
      </c>
      <c r="C3" s="15">
        <v>3250</v>
      </c>
      <c r="D3" s="16"/>
      <c r="E3" s="10"/>
      <c r="F3" s="75"/>
    </row>
    <row r="4" spans="1:6" x14ac:dyDescent="0.2">
      <c r="A4" s="14" t="s">
        <v>66</v>
      </c>
      <c r="B4" s="13" t="s">
        <v>19</v>
      </c>
      <c r="C4" s="15">
        <v>1750</v>
      </c>
      <c r="D4" s="16"/>
      <c r="E4" s="10"/>
      <c r="F4" s="75"/>
    </row>
    <row r="5" spans="1:6" x14ac:dyDescent="0.2">
      <c r="A5" s="14" t="s">
        <v>51</v>
      </c>
      <c r="B5" s="13" t="s">
        <v>20</v>
      </c>
      <c r="C5" s="15">
        <v>3250</v>
      </c>
      <c r="D5" s="16"/>
      <c r="E5" s="10"/>
      <c r="F5" s="75"/>
    </row>
    <row r="6" spans="1:6" x14ac:dyDescent="0.2">
      <c r="A6" s="14" t="s">
        <v>52</v>
      </c>
      <c r="B6" s="13" t="s">
        <v>21</v>
      </c>
      <c r="C6" s="15">
        <v>3750</v>
      </c>
      <c r="D6" s="16"/>
      <c r="E6" s="10"/>
      <c r="F6" s="75"/>
    </row>
    <row r="7" spans="1:6" x14ac:dyDescent="0.2">
      <c r="A7" s="18" t="s">
        <v>32</v>
      </c>
      <c r="B7" s="17" t="s">
        <v>22</v>
      </c>
      <c r="C7" s="19">
        <v>2860</v>
      </c>
      <c r="D7" s="20"/>
      <c r="E7" s="10"/>
      <c r="F7" s="75"/>
    </row>
    <row r="8" spans="1:6" x14ac:dyDescent="0.2">
      <c r="A8" s="18" t="s">
        <v>27</v>
      </c>
      <c r="B8" s="17" t="s">
        <v>23</v>
      </c>
      <c r="C8" s="21">
        <v>2090</v>
      </c>
      <c r="D8" s="20"/>
      <c r="E8" s="10"/>
      <c r="F8" s="75"/>
    </row>
    <row r="9" spans="1:6" x14ac:dyDescent="0.2">
      <c r="A9" s="18" t="s">
        <v>50</v>
      </c>
      <c r="B9" s="17" t="s">
        <v>24</v>
      </c>
      <c r="C9" s="21">
        <v>8580</v>
      </c>
      <c r="D9" s="20"/>
      <c r="E9" s="10"/>
      <c r="F9" s="75"/>
    </row>
    <row r="10" spans="1:6" x14ac:dyDescent="0.2">
      <c r="A10" s="22" t="s">
        <v>29</v>
      </c>
      <c r="B10" s="17" t="s">
        <v>25</v>
      </c>
      <c r="C10" s="23">
        <v>6270</v>
      </c>
      <c r="D10" s="20"/>
      <c r="E10" s="10"/>
      <c r="F10" s="75"/>
    </row>
    <row r="11" spans="1:6" x14ac:dyDescent="0.2">
      <c r="A11" s="24" t="s">
        <v>90</v>
      </c>
      <c r="B11" s="17" t="s">
        <v>26</v>
      </c>
      <c r="C11" s="19">
        <v>1250</v>
      </c>
      <c r="D11" s="20"/>
      <c r="E11" s="10"/>
      <c r="F11" s="75"/>
    </row>
    <row r="12" spans="1:6" x14ac:dyDescent="0.2">
      <c r="A12" s="26" t="s">
        <v>94</v>
      </c>
      <c r="B12" s="115" t="s">
        <v>97</v>
      </c>
      <c r="C12" s="12">
        <v>1250</v>
      </c>
      <c r="D12" s="25"/>
      <c r="E12" s="10"/>
      <c r="F12" s="75"/>
    </row>
    <row r="13" spans="1:6" x14ac:dyDescent="0.2">
      <c r="A13" s="26" t="s">
        <v>95</v>
      </c>
      <c r="B13" s="115" t="s">
        <v>98</v>
      </c>
      <c r="C13" s="12">
        <v>3500</v>
      </c>
      <c r="D13" s="25"/>
      <c r="E13" s="10"/>
      <c r="F13" s="75"/>
    </row>
    <row r="14" spans="1:6" x14ac:dyDescent="0.2">
      <c r="A14" s="26" t="s">
        <v>96</v>
      </c>
      <c r="B14" s="115" t="s">
        <v>28</v>
      </c>
      <c r="C14" s="12">
        <v>1250</v>
      </c>
      <c r="D14" s="25"/>
      <c r="E14" s="10"/>
      <c r="F14" s="75"/>
    </row>
    <row r="15" spans="1:6" x14ac:dyDescent="0.2">
      <c r="A15" s="27" t="s">
        <v>112</v>
      </c>
      <c r="B15" s="113" t="s">
        <v>99</v>
      </c>
      <c r="C15" s="28">
        <v>5</v>
      </c>
      <c r="D15" s="38" t="s">
        <v>36</v>
      </c>
      <c r="E15" s="10"/>
      <c r="F15" s="76" t="s">
        <v>69</v>
      </c>
    </row>
    <row r="16" spans="1:6" x14ac:dyDescent="0.2">
      <c r="A16" s="29" t="s">
        <v>34</v>
      </c>
      <c r="B16" s="113" t="s">
        <v>30</v>
      </c>
      <c r="C16" s="28">
        <v>4</v>
      </c>
      <c r="D16" s="38" t="s">
        <v>36</v>
      </c>
      <c r="E16" s="10"/>
      <c r="F16" s="76" t="s">
        <v>69</v>
      </c>
    </row>
    <row r="17" spans="1:6" x14ac:dyDescent="0.2">
      <c r="A17" s="29" t="s">
        <v>35</v>
      </c>
      <c r="B17" s="113" t="s">
        <v>100</v>
      </c>
      <c r="C17" s="28">
        <v>3</v>
      </c>
      <c r="D17" s="38" t="s">
        <v>36</v>
      </c>
      <c r="E17" s="10"/>
      <c r="F17" s="76" t="s">
        <v>69</v>
      </c>
    </row>
    <row r="18" spans="1:6" x14ac:dyDescent="0.2">
      <c r="A18" s="29" t="s">
        <v>37</v>
      </c>
      <c r="B18" s="113" t="s">
        <v>92</v>
      </c>
      <c r="C18" s="28">
        <v>2</v>
      </c>
      <c r="D18" s="38" t="s">
        <v>36</v>
      </c>
      <c r="E18" s="10"/>
      <c r="F18" s="76" t="s">
        <v>69</v>
      </c>
    </row>
    <row r="19" spans="1:6" x14ac:dyDescent="0.2">
      <c r="A19" s="29" t="s">
        <v>38</v>
      </c>
      <c r="B19" s="113" t="s">
        <v>101</v>
      </c>
      <c r="C19" s="28">
        <v>1.5</v>
      </c>
      <c r="D19" s="38" t="s">
        <v>36</v>
      </c>
      <c r="E19" s="10"/>
      <c r="F19" s="76" t="s">
        <v>69</v>
      </c>
    </row>
    <row r="20" spans="1:6" x14ac:dyDescent="0.2">
      <c r="A20" s="29" t="s">
        <v>39</v>
      </c>
      <c r="B20" s="113" t="s">
        <v>93</v>
      </c>
      <c r="C20" s="28">
        <v>1.25</v>
      </c>
      <c r="D20" s="39" t="s">
        <v>36</v>
      </c>
      <c r="E20" s="10"/>
      <c r="F20" s="76" t="s">
        <v>69</v>
      </c>
    </row>
    <row r="21" spans="1:6" x14ac:dyDescent="0.2">
      <c r="A21" s="29" t="s">
        <v>40</v>
      </c>
      <c r="B21" s="113" t="s">
        <v>102</v>
      </c>
      <c r="C21" s="28">
        <v>1.1499999999999999</v>
      </c>
      <c r="D21" s="38" t="s">
        <v>36</v>
      </c>
      <c r="E21" s="10"/>
      <c r="F21" s="76" t="s">
        <v>69</v>
      </c>
    </row>
    <row r="22" spans="1:6" x14ac:dyDescent="0.2">
      <c r="A22" s="29" t="s">
        <v>41</v>
      </c>
      <c r="B22" s="113" t="s">
        <v>103</v>
      </c>
      <c r="C22" s="28">
        <v>1</v>
      </c>
      <c r="D22" s="38" t="s">
        <v>36</v>
      </c>
      <c r="E22" s="10"/>
      <c r="F22" s="76" t="s">
        <v>69</v>
      </c>
    </row>
    <row r="23" spans="1:6" x14ac:dyDescent="0.2">
      <c r="A23" s="40" t="s">
        <v>91</v>
      </c>
      <c r="B23" s="114" t="s">
        <v>104</v>
      </c>
      <c r="C23" s="31">
        <v>1250</v>
      </c>
      <c r="D23" s="30"/>
      <c r="E23" s="10"/>
      <c r="F23" s="75"/>
    </row>
    <row r="24" spans="1:6" x14ac:dyDescent="0.2">
      <c r="A24" s="33" t="s">
        <v>86</v>
      </c>
      <c r="B24" s="32" t="s">
        <v>105</v>
      </c>
      <c r="C24" s="34">
        <v>4250</v>
      </c>
      <c r="D24" s="35"/>
      <c r="E24" s="10"/>
      <c r="F24" s="75"/>
    </row>
    <row r="25" spans="1:6" x14ac:dyDescent="0.2">
      <c r="A25" s="33" t="s">
        <v>80</v>
      </c>
      <c r="B25" s="32" t="s">
        <v>106</v>
      </c>
      <c r="C25" s="34">
        <v>3250</v>
      </c>
      <c r="D25" s="36"/>
      <c r="E25" s="10"/>
      <c r="F25" s="75"/>
    </row>
    <row r="26" spans="1:6" x14ac:dyDescent="0.2">
      <c r="A26" s="33" t="s">
        <v>81</v>
      </c>
      <c r="B26" s="32" t="s">
        <v>107</v>
      </c>
      <c r="C26" s="34">
        <v>6500</v>
      </c>
      <c r="D26" s="36"/>
      <c r="E26" s="10"/>
      <c r="F26" s="75"/>
    </row>
    <row r="27" spans="1:6" x14ac:dyDescent="0.2">
      <c r="A27" s="33" t="s">
        <v>82</v>
      </c>
      <c r="B27" s="32" t="s">
        <v>108</v>
      </c>
      <c r="C27" s="34">
        <v>5500</v>
      </c>
      <c r="D27" s="36"/>
      <c r="E27" s="77"/>
      <c r="F27" s="75" t="s">
        <v>57</v>
      </c>
    </row>
    <row r="28" spans="1:6" x14ac:dyDescent="0.2">
      <c r="A28" s="33" t="s">
        <v>83</v>
      </c>
      <c r="B28" s="32" t="s">
        <v>109</v>
      </c>
      <c r="C28" s="34">
        <v>2250</v>
      </c>
      <c r="D28" s="37"/>
      <c r="E28" s="10"/>
      <c r="F28" s="75"/>
    </row>
    <row r="29" spans="1:6" s="8" customFormat="1" ht="14.25" customHeight="1" x14ac:dyDescent="0.2">
      <c r="A29" s="33" t="s">
        <v>84</v>
      </c>
      <c r="B29" s="32" t="s">
        <v>110</v>
      </c>
      <c r="C29" s="34">
        <v>3000</v>
      </c>
      <c r="D29" s="37"/>
      <c r="E29" s="11"/>
      <c r="F29" s="75"/>
    </row>
    <row r="30" spans="1:6" s="8" customFormat="1" ht="14.25" customHeight="1" x14ac:dyDescent="0.2">
      <c r="A30" s="33" t="s">
        <v>85</v>
      </c>
      <c r="B30" s="32" t="s">
        <v>111</v>
      </c>
      <c r="C30" s="34">
        <v>2000</v>
      </c>
      <c r="D30" s="36"/>
      <c r="E30" s="41"/>
      <c r="F30" s="76"/>
    </row>
    <row r="31" spans="1:6" ht="15" customHeight="1" x14ac:dyDescent="0.2">
      <c r="A31" s="116" t="s">
        <v>115</v>
      </c>
      <c r="B31" s="117" t="s">
        <v>127</v>
      </c>
      <c r="C31" s="118">
        <v>1950</v>
      </c>
      <c r="D31" s="116"/>
      <c r="E31" s="77"/>
      <c r="F31" s="76"/>
    </row>
    <row r="32" spans="1:6" ht="15" customHeight="1" x14ac:dyDescent="0.2">
      <c r="A32" s="116" t="s">
        <v>116</v>
      </c>
      <c r="B32" s="117" t="s">
        <v>128</v>
      </c>
      <c r="C32" s="118">
        <v>1250</v>
      </c>
      <c r="D32" s="116"/>
      <c r="E32" s="77"/>
      <c r="F32" s="76"/>
    </row>
    <row r="33" spans="1:6" ht="15" customHeight="1" x14ac:dyDescent="0.2">
      <c r="A33" s="116" t="s">
        <v>117</v>
      </c>
      <c r="B33" s="117" t="s">
        <v>129</v>
      </c>
      <c r="C33" s="118">
        <v>1250</v>
      </c>
      <c r="D33" s="116"/>
      <c r="E33" s="77"/>
      <c r="F33" s="76"/>
    </row>
    <row r="34" spans="1:6" ht="15" customHeight="1" x14ac:dyDescent="0.2">
      <c r="A34" s="116" t="s">
        <v>118</v>
      </c>
      <c r="B34" s="117" t="s">
        <v>130</v>
      </c>
      <c r="C34" s="118">
        <v>950</v>
      </c>
      <c r="D34" s="116"/>
      <c r="E34" s="77"/>
      <c r="F34" s="76"/>
    </row>
    <row r="35" spans="1:6" ht="15" customHeight="1" x14ac:dyDescent="0.2">
      <c r="A35" s="116" t="s">
        <v>121</v>
      </c>
      <c r="B35" s="117" t="s">
        <v>131</v>
      </c>
      <c r="C35" s="118">
        <v>2950</v>
      </c>
      <c r="D35" s="116"/>
      <c r="E35" s="77"/>
      <c r="F35" s="76"/>
    </row>
    <row r="36" spans="1:6" ht="15" customHeight="1" x14ac:dyDescent="0.2">
      <c r="A36" s="116" t="s">
        <v>122</v>
      </c>
      <c r="B36" s="117" t="s">
        <v>132</v>
      </c>
      <c r="C36" s="118">
        <v>2500</v>
      </c>
      <c r="D36" s="116"/>
      <c r="E36" s="77"/>
      <c r="F36" s="76"/>
    </row>
    <row r="37" spans="1:6" ht="15" customHeight="1" x14ac:dyDescent="0.2">
      <c r="A37" s="116" t="s">
        <v>119</v>
      </c>
      <c r="B37" s="117" t="s">
        <v>133</v>
      </c>
      <c r="C37" s="118">
        <v>2000</v>
      </c>
      <c r="D37" s="116"/>
      <c r="E37" s="77"/>
      <c r="F37" s="76"/>
    </row>
    <row r="38" spans="1:6" ht="15" customHeight="1" x14ac:dyDescent="0.2">
      <c r="A38" s="116" t="s">
        <v>120</v>
      </c>
      <c r="B38" s="117" t="s">
        <v>134</v>
      </c>
      <c r="C38" s="118">
        <v>1750</v>
      </c>
      <c r="D38" s="116"/>
      <c r="E38" s="77"/>
      <c r="F38" s="76"/>
    </row>
    <row r="39" spans="1:6" ht="15" customHeight="1" x14ac:dyDescent="0.2">
      <c r="A39" s="116" t="s">
        <v>123</v>
      </c>
      <c r="B39" s="117" t="s">
        <v>135</v>
      </c>
      <c r="C39" s="118">
        <v>4250</v>
      </c>
      <c r="D39" s="116"/>
      <c r="E39" s="77"/>
      <c r="F39" s="76"/>
    </row>
    <row r="40" spans="1:6" ht="15" customHeight="1" x14ac:dyDescent="0.2">
      <c r="A40" s="116" t="s">
        <v>124</v>
      </c>
      <c r="B40" s="117" t="s">
        <v>136</v>
      </c>
      <c r="C40" s="118">
        <v>3750</v>
      </c>
      <c r="D40" s="116"/>
      <c r="E40" s="77"/>
      <c r="F40" s="76"/>
    </row>
    <row r="41" spans="1:6" ht="15" customHeight="1" x14ac:dyDescent="0.2">
      <c r="A41" s="116" t="s">
        <v>125</v>
      </c>
      <c r="B41" s="117" t="s">
        <v>137</v>
      </c>
      <c r="C41" s="118">
        <v>3000</v>
      </c>
      <c r="D41" s="116"/>
      <c r="E41" s="77"/>
      <c r="F41" s="76"/>
    </row>
    <row r="42" spans="1:6" ht="15" customHeight="1" x14ac:dyDescent="0.2">
      <c r="A42" s="116" t="s">
        <v>126</v>
      </c>
      <c r="B42" s="117" t="s">
        <v>138</v>
      </c>
      <c r="C42" s="118">
        <v>2750</v>
      </c>
      <c r="D42" s="116"/>
      <c r="E42" s="77"/>
      <c r="F42" s="76"/>
    </row>
    <row r="43" spans="1:6" ht="15" customHeight="1" x14ac:dyDescent="0.2">
      <c r="A43" s="119" t="s">
        <v>145</v>
      </c>
      <c r="B43" s="120" t="s">
        <v>141</v>
      </c>
      <c r="C43" s="121">
        <v>6000</v>
      </c>
      <c r="D43" s="119"/>
      <c r="E43" s="77"/>
      <c r="F43" s="76"/>
    </row>
    <row r="44" spans="1:6" ht="15" customHeight="1" x14ac:dyDescent="0.2">
      <c r="A44" s="119" t="s">
        <v>146</v>
      </c>
      <c r="B44" s="120" t="s">
        <v>142</v>
      </c>
      <c r="C44" s="121">
        <v>4000</v>
      </c>
      <c r="D44" s="119"/>
      <c r="E44" s="77"/>
      <c r="F44" s="76"/>
    </row>
    <row r="45" spans="1:6" ht="15" customHeight="1" x14ac:dyDescent="0.2">
      <c r="A45" s="119" t="s">
        <v>139</v>
      </c>
      <c r="B45" s="120" t="s">
        <v>143</v>
      </c>
      <c r="C45" s="121">
        <v>8500</v>
      </c>
      <c r="D45" s="119"/>
      <c r="E45" s="77"/>
      <c r="F45" s="76"/>
    </row>
    <row r="46" spans="1:6" ht="15" customHeight="1" x14ac:dyDescent="0.2">
      <c r="A46" s="119" t="s">
        <v>140</v>
      </c>
      <c r="B46" s="120" t="s">
        <v>144</v>
      </c>
      <c r="C46" s="121">
        <v>6000</v>
      </c>
      <c r="D46" s="119"/>
      <c r="E46" s="77"/>
      <c r="F46" s="76"/>
    </row>
    <row r="47" spans="1:6" ht="15" customHeight="1" x14ac:dyDescent="0.2">
      <c r="A47" s="206" t="s">
        <v>149</v>
      </c>
      <c r="B47" s="207" t="s">
        <v>155</v>
      </c>
      <c r="C47" s="208">
        <v>4000</v>
      </c>
      <c r="D47" s="119"/>
      <c r="E47" s="77"/>
      <c r="F47" s="76"/>
    </row>
    <row r="48" spans="1:6" ht="15" customHeight="1" x14ac:dyDescent="0.2">
      <c r="A48" s="206" t="s">
        <v>150</v>
      </c>
      <c r="B48" s="207" t="s">
        <v>156</v>
      </c>
      <c r="C48" s="208">
        <v>3000</v>
      </c>
      <c r="D48" s="119"/>
      <c r="E48" s="77"/>
      <c r="F48" s="76"/>
    </row>
    <row r="49" spans="1:6" ht="15" customHeight="1" x14ac:dyDescent="0.2">
      <c r="A49" s="206" t="s">
        <v>151</v>
      </c>
      <c r="B49" s="207" t="s">
        <v>157</v>
      </c>
      <c r="C49" s="208">
        <v>7500</v>
      </c>
      <c r="D49" s="119"/>
      <c r="E49" s="77"/>
      <c r="F49" s="76"/>
    </row>
    <row r="50" spans="1:6" ht="15" customHeight="1" x14ac:dyDescent="0.2">
      <c r="A50" s="206" t="s">
        <v>152</v>
      </c>
      <c r="B50" s="207" t="s">
        <v>158</v>
      </c>
      <c r="C50" s="208">
        <v>5000</v>
      </c>
      <c r="D50" s="119"/>
      <c r="E50" s="77"/>
      <c r="F50" s="76"/>
    </row>
    <row r="51" spans="1:6" ht="15" customHeight="1" x14ac:dyDescent="0.2">
      <c r="A51" s="206" t="s">
        <v>153</v>
      </c>
      <c r="B51" s="207" t="s">
        <v>159</v>
      </c>
      <c r="C51" s="208">
        <v>9500</v>
      </c>
      <c r="D51" s="119"/>
      <c r="E51" s="77"/>
      <c r="F51" s="76"/>
    </row>
    <row r="52" spans="1:6" ht="15" customHeight="1" x14ac:dyDescent="0.2">
      <c r="A52" s="206" t="s">
        <v>154</v>
      </c>
      <c r="B52" s="207" t="s">
        <v>160</v>
      </c>
      <c r="C52" s="208">
        <v>8000</v>
      </c>
      <c r="D52" s="119"/>
      <c r="E52" s="77"/>
      <c r="F52" s="76"/>
    </row>
    <row r="53" spans="1:6" ht="15" customHeight="1" x14ac:dyDescent="0.2">
      <c r="A53" s="206" t="s">
        <v>161</v>
      </c>
      <c r="B53" s="207" t="s">
        <v>162</v>
      </c>
      <c r="C53" s="208">
        <v>4500</v>
      </c>
      <c r="D53" s="119"/>
      <c r="E53" s="77"/>
      <c r="F53" s="76"/>
    </row>
    <row r="54" spans="1:6" ht="15" customHeight="1" x14ac:dyDescent="0.2"/>
    <row r="55" spans="1:6" ht="15" customHeight="1" x14ac:dyDescent="0.2"/>
    <row r="56" spans="1:6" ht="15" customHeight="1" x14ac:dyDescent="0.2"/>
    <row r="57" spans="1:6" ht="15" customHeight="1" x14ac:dyDescent="0.2"/>
    <row r="58" spans="1:6" ht="15" customHeight="1" x14ac:dyDescent="0.2"/>
    <row r="59" spans="1:6" ht="15" customHeight="1" x14ac:dyDescent="0.2"/>
    <row r="60" spans="1:6" ht="15" customHeight="1" x14ac:dyDescent="0.2"/>
    <row r="61" spans="1:6" ht="15" customHeight="1" x14ac:dyDescent="0.2"/>
    <row r="62" spans="1:6" ht="15" customHeight="1" x14ac:dyDescent="0.2"/>
    <row r="63" spans="1:6" ht="15" customHeight="1" x14ac:dyDescent="0.2"/>
    <row r="64" spans="1:6"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sheetData>
  <sheetProtection algorithmName="SHA-512" hashValue="CXoR8kJhtz8Z5f8kFZsBfhtqDdQKPT+bQKyeGnpP6QWbTEdoPsopj4o/UCZHjdiZImghx5K4rg2DLxO2DgY+3Q==" saltValue="Z+ZahMSuAiRpDfMi9XPK8w==" spinCount="100000" sheet="1" objects="1" scenarios="1" selectLockedCells="1"/>
  <phoneticPr fontId="0" type="noConversion"/>
  <printOptions horizontalCentered="1" verticalCentered="1"/>
  <pageMargins left="0" right="0" top="0.15748031496062992" bottom="0.15748031496062992" header="0.31496062992125984" footer="0.31496062992125984"/>
  <pageSetup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2:H27"/>
  <sheetViews>
    <sheetView topLeftCell="A4" workbookViewId="0">
      <selection activeCell="C16" sqref="C16:E16"/>
    </sheetView>
  </sheetViews>
  <sheetFormatPr baseColWidth="10" defaultRowHeight="12.75" x14ac:dyDescent="0.2"/>
  <cols>
    <col min="2" max="2" width="17.7109375" customWidth="1"/>
    <col min="3" max="3" width="14.140625" customWidth="1"/>
    <col min="5" max="5" width="17.5703125" customWidth="1"/>
    <col min="6" max="6" width="10" customWidth="1"/>
  </cols>
  <sheetData>
    <row r="2" spans="1:8" x14ac:dyDescent="0.2">
      <c r="A2" s="78" t="s">
        <v>65</v>
      </c>
      <c r="B2" s="78"/>
      <c r="C2" s="78"/>
      <c r="D2" s="78"/>
      <c r="E2" s="78"/>
      <c r="F2" s="78"/>
    </row>
    <row r="4" spans="1:8" ht="13.5" thickBot="1" x14ac:dyDescent="0.25"/>
    <row r="5" spans="1:8" ht="19.5" thickBot="1" x14ac:dyDescent="0.35">
      <c r="C5" s="122" t="s">
        <v>64</v>
      </c>
      <c r="D5" s="123"/>
      <c r="E5" s="123"/>
      <c r="F5" s="195"/>
    </row>
    <row r="8" spans="1:8" ht="18" x14ac:dyDescent="0.25">
      <c r="B8" s="102"/>
      <c r="C8" s="205" t="s">
        <v>113</v>
      </c>
      <c r="D8" s="205"/>
      <c r="E8" s="205"/>
      <c r="F8" s="205"/>
    </row>
    <row r="9" spans="1:8" x14ac:dyDescent="0.2">
      <c r="B9" s="102"/>
      <c r="C9" s="102"/>
      <c r="E9" s="102"/>
    </row>
    <row r="10" spans="1:8" x14ac:dyDescent="0.2">
      <c r="B10" s="102"/>
      <c r="C10" s="102"/>
      <c r="E10" s="102"/>
    </row>
    <row r="11" spans="1:8" x14ac:dyDescent="0.2">
      <c r="B11" s="102"/>
      <c r="C11" s="102"/>
      <c r="E11" s="102"/>
    </row>
    <row r="13" spans="1:8" ht="15" x14ac:dyDescent="0.25">
      <c r="B13" s="80" t="s">
        <v>58</v>
      </c>
      <c r="C13" s="202" t="s">
        <v>63</v>
      </c>
      <c r="D13" s="203"/>
      <c r="E13" s="204"/>
      <c r="F13" s="101" t="s">
        <v>59</v>
      </c>
      <c r="G13" s="103" t="s">
        <v>70</v>
      </c>
      <c r="H13" s="103" t="s">
        <v>71</v>
      </c>
    </row>
    <row r="14" spans="1:8" ht="15" x14ac:dyDescent="0.25">
      <c r="B14" s="109"/>
      <c r="C14" s="196"/>
      <c r="D14" s="197"/>
      <c r="E14" s="198"/>
      <c r="F14" s="110"/>
      <c r="G14" s="110"/>
      <c r="H14" s="110"/>
    </row>
    <row r="15" spans="1:8" ht="15" x14ac:dyDescent="0.25">
      <c r="B15" s="111"/>
      <c r="C15" s="199"/>
      <c r="D15" s="200"/>
      <c r="E15" s="201"/>
      <c r="F15" s="112"/>
      <c r="G15" s="112"/>
      <c r="H15" s="112"/>
    </row>
    <row r="16" spans="1:8" ht="15" x14ac:dyDescent="0.25">
      <c r="B16" s="109"/>
      <c r="C16" s="196"/>
      <c r="D16" s="197"/>
      <c r="E16" s="198"/>
      <c r="F16" s="110"/>
      <c r="G16" s="110"/>
      <c r="H16" s="110"/>
    </row>
    <row r="17" spans="2:8" ht="15" x14ac:dyDescent="0.25">
      <c r="B17" s="111"/>
      <c r="C17" s="199"/>
      <c r="D17" s="200"/>
      <c r="E17" s="201"/>
      <c r="F17" s="112"/>
      <c r="G17" s="112"/>
      <c r="H17" s="112"/>
    </row>
    <row r="18" spans="2:8" ht="15" x14ac:dyDescent="0.25">
      <c r="B18" s="109"/>
      <c r="C18" s="196"/>
      <c r="D18" s="197"/>
      <c r="E18" s="198"/>
      <c r="F18" s="110"/>
      <c r="G18" s="110"/>
      <c r="H18" s="110"/>
    </row>
    <row r="19" spans="2:8" ht="15" x14ac:dyDescent="0.25">
      <c r="B19" s="111"/>
      <c r="C19" s="199"/>
      <c r="D19" s="200"/>
      <c r="E19" s="201"/>
      <c r="F19" s="112"/>
      <c r="G19" s="112"/>
      <c r="H19" s="112"/>
    </row>
    <row r="20" spans="2:8" ht="15" x14ac:dyDescent="0.25">
      <c r="B20" s="79"/>
      <c r="C20" s="79"/>
      <c r="D20" s="81"/>
      <c r="E20" s="82" t="s">
        <v>60</v>
      </c>
      <c r="F20" s="100">
        <f>SUM(F14:F19)</f>
        <v>0</v>
      </c>
    </row>
    <row r="21" spans="2:8" x14ac:dyDescent="0.2">
      <c r="B21" s="78"/>
      <c r="C21" s="78"/>
      <c r="D21" s="78"/>
      <c r="E21" s="78"/>
      <c r="F21" s="78"/>
    </row>
    <row r="22" spans="2:8" ht="15.75" x14ac:dyDescent="0.25">
      <c r="B22" s="192" t="s">
        <v>77</v>
      </c>
      <c r="C22" s="193"/>
      <c r="D22" s="193"/>
      <c r="E22" s="193"/>
      <c r="F22" s="193"/>
      <c r="G22" s="193"/>
      <c r="H22" s="194"/>
    </row>
    <row r="23" spans="2:8" ht="15" x14ac:dyDescent="0.25">
      <c r="B23" s="104" t="s">
        <v>78</v>
      </c>
      <c r="C23" s="105"/>
      <c r="D23" s="105"/>
      <c r="E23" s="105"/>
      <c r="F23" s="105"/>
      <c r="G23" s="106"/>
      <c r="H23" s="107"/>
    </row>
    <row r="24" spans="2:8" x14ac:dyDescent="0.2">
      <c r="B24" s="108"/>
      <c r="C24" s="105"/>
      <c r="D24" s="105"/>
      <c r="E24" s="105"/>
      <c r="F24" s="105"/>
      <c r="G24" s="106"/>
      <c r="H24" s="107"/>
    </row>
    <row r="25" spans="2:8" x14ac:dyDescent="0.2">
      <c r="B25" s="108" t="s">
        <v>76</v>
      </c>
      <c r="C25" s="106"/>
      <c r="D25" s="106"/>
      <c r="E25" s="106"/>
      <c r="F25" s="106"/>
      <c r="G25" s="106"/>
      <c r="H25" s="107"/>
    </row>
    <row r="26" spans="2:8" x14ac:dyDescent="0.2">
      <c r="B26" s="108"/>
      <c r="C26" s="106"/>
      <c r="D26" s="106"/>
      <c r="E26" s="106"/>
      <c r="F26" s="106"/>
      <c r="G26" s="106"/>
      <c r="H26" s="107"/>
    </row>
    <row r="27" spans="2:8" ht="15" x14ac:dyDescent="0.25">
      <c r="B27" s="189" t="s">
        <v>114</v>
      </c>
      <c r="C27" s="190"/>
      <c r="D27" s="190"/>
      <c r="E27" s="190"/>
      <c r="F27" s="190"/>
      <c r="G27" s="190"/>
      <c r="H27" s="191"/>
    </row>
  </sheetData>
  <sheetProtection algorithmName="SHA-512" hashValue="YAyS3wulGWme1aPyRlmiO8UjMUbuLpvyfbyXAv6MiDNm1Om0uLpgYTAFvD1VDPA6b1kz7fuAeIcNs6TXBv8t0A==" saltValue="3Gm87fKTX44/bN4zV7C1AQ==" spinCount="100000" sheet="1" objects="1" scenarios="1" selectLockedCells="1"/>
  <mergeCells count="11">
    <mergeCell ref="B27:H27"/>
    <mergeCell ref="B22:H22"/>
    <mergeCell ref="C5:F5"/>
    <mergeCell ref="C14:E14"/>
    <mergeCell ref="C15:E15"/>
    <mergeCell ref="C19:E19"/>
    <mergeCell ref="C16:E16"/>
    <mergeCell ref="C18:E18"/>
    <mergeCell ref="C17:E17"/>
    <mergeCell ref="C13:E13"/>
    <mergeCell ref="C8:F8"/>
  </mergeCells>
  <dataValidations count="2">
    <dataValidation type="list" allowBlank="1" showInputMessage="1" showErrorMessage="1" sqref="G14">
      <formula1>ListaSistemas</formula1>
    </dataValidation>
    <dataValidation type="list" allowBlank="1" showInputMessage="1" showErrorMessage="1" sqref="H14">
      <formula1>TipoLicencia</formula1>
    </dataValidation>
  </dataValidations>
  <hyperlinks>
    <hyperlink ref="B27" r:id="rId1"/>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4"/>
  <sheetViews>
    <sheetView workbookViewId="0">
      <selection activeCell="C4" sqref="C4"/>
    </sheetView>
  </sheetViews>
  <sheetFormatPr baseColWidth="10" defaultRowHeight="12.75" x14ac:dyDescent="0.2"/>
  <sheetData>
    <row r="3" spans="2:3" x14ac:dyDescent="0.2">
      <c r="B3" s="102" t="s">
        <v>72</v>
      </c>
      <c r="C3" s="102" t="s">
        <v>75</v>
      </c>
    </row>
    <row r="4" spans="2:3" x14ac:dyDescent="0.2">
      <c r="B4" s="102" t="s">
        <v>73</v>
      </c>
      <c r="C4" s="10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12</vt:i4>
      </vt:variant>
    </vt:vector>
  </HeadingPairs>
  <TitlesOfParts>
    <vt:vector size="16" baseType="lpstr">
      <vt:lpstr>PEDIDO</vt:lpstr>
      <vt:lpstr>LISTA</vt:lpstr>
      <vt:lpstr>TimbresPorRFC</vt:lpstr>
      <vt:lpstr>Listas</vt:lpstr>
      <vt:lpstr>LISTA!Área_de_impresión</vt:lpstr>
      <vt:lpstr>PEDIDO!Área_de_impresión</vt:lpstr>
      <vt:lpstr>Cve_Art</vt:lpstr>
      <vt:lpstr>Desc_Art</vt:lpstr>
      <vt:lpstr>LISTA_OBS</vt:lpstr>
      <vt:lpstr>Lista_Precios</vt:lpstr>
      <vt:lpstr>LISTACLAVES</vt:lpstr>
      <vt:lpstr>ListaProductos</vt:lpstr>
      <vt:lpstr>ListaSistemas</vt:lpstr>
      <vt:lpstr>Obs_Art</vt:lpstr>
      <vt:lpstr>Precio_Art</vt:lpstr>
      <vt:lpstr>TipoLicencia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Gera</dc:creator>
  <cp:lastModifiedBy>EdgarN</cp:lastModifiedBy>
  <cp:lastPrinted>2018-04-24T15:02:04Z</cp:lastPrinted>
  <dcterms:created xsi:type="dcterms:W3CDTF">2008-03-10T05:47:21Z</dcterms:created>
  <dcterms:modified xsi:type="dcterms:W3CDTF">2018-05-09T14:46:35Z</dcterms:modified>
</cp:coreProperties>
</file>